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155" yWindow="195" windowWidth="10500" windowHeight="7425" tabRatio="877" activeTab="4"/>
  </bookViews>
  <sheets>
    <sheet name="Stammdaten" sheetId="1" r:id="rId1"/>
    <sheet name="Juniorinnen" sheetId="2" r:id="rId2"/>
    <sheet name="Junioren" sheetId="3" r:id="rId3"/>
    <sheet name="Herren" sheetId="4" r:id="rId4"/>
    <sheet name="Frauen" sheetId="5" r:id="rId5"/>
    <sheet name="Seniorinnen B" sheetId="6" state="hidden" r:id="rId6"/>
    <sheet name="Seniorinnen A" sheetId="7" state="hidden" r:id="rId7"/>
    <sheet name="Senioren A" sheetId="8" state="hidden" r:id="rId8"/>
    <sheet name="Senioren B" sheetId="9" state="hidden" r:id="rId9"/>
    <sheet name="Senioren ü70" sheetId="10" state="hidden" r:id="rId10"/>
    <sheet name="Seniorinnen Ü70" sheetId="11" state="hidden" r:id="rId11"/>
  </sheets>
  <definedNames>
    <definedName name="_xlnm.Print_Area" localSheetId="4">INDIRECT('Frauen'!$Q$1)</definedName>
    <definedName name="_xlnm.Print_Area" localSheetId="3">INDIRECT('Herren'!$Q$1)</definedName>
    <definedName name="_xlnm.Print_Area" localSheetId="2">INDIRECT('Junioren'!$Q$1)</definedName>
    <definedName name="_xlnm.Print_Area" localSheetId="1">INDIRECT('Juniorinnen'!$Q$1)</definedName>
    <definedName name="_xlnm.Print_Area" localSheetId="7">INDIRECT('Senioren A'!$Q$1)</definedName>
    <definedName name="_xlnm.Print_Area" localSheetId="8">'Senioren B'!$A$1:$O$40</definedName>
    <definedName name="_xlnm.Print_Area" localSheetId="9">INDIRECT('Senioren ü70'!$Q$1)</definedName>
    <definedName name="_xlnm.Print_Area" localSheetId="6">INDIRECT('Seniorinnen A'!$Q$1)</definedName>
    <definedName name="_xlnm.Print_Area" localSheetId="5">INDIRECT('Seniorinnen B'!$Q$1)</definedName>
    <definedName name="_xlnm.Print_Area" localSheetId="10">'Seniorinnen Ü70'!$A$1:$O$53</definedName>
    <definedName name="_xlnm.Print_Area">INDIRECT('Juniorinnen'!$Q$1)</definedName>
    <definedName name="_xlnm.Print_Titles" localSheetId="4">'Frauen'!$6:$9</definedName>
    <definedName name="_xlnm.Print_Titles" localSheetId="3">'Herren'!$6:$9</definedName>
    <definedName name="_xlnm.Print_Titles" localSheetId="2">'Junioren'!$6:$9</definedName>
    <definedName name="_xlnm.Print_Titles" localSheetId="1">'Juniorinnen'!$6:$9</definedName>
    <definedName name="_xlnm.Print_Titles" localSheetId="7">'Senioren A'!$6:$9</definedName>
    <definedName name="_xlnm.Print_Titles" localSheetId="8">'Senioren B'!$6:$9</definedName>
    <definedName name="_xlnm.Print_Titles" localSheetId="9">'Senioren ü70'!$6:$9</definedName>
    <definedName name="_xlnm.Print_Titles" localSheetId="6">'Seniorinnen A'!$6:$9</definedName>
    <definedName name="_xlnm.Print_Titles" localSheetId="5">'Seniorinnen B'!$6:$9</definedName>
    <definedName name="_xlnm.Print_Titles" localSheetId="10">'Seniorinnen Ü70'!$7:$10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G10" authorId="0">
      <text>
        <r>
          <rPr>
            <b/>
            <sz val="8"/>
            <rFont val="Tahoma"/>
            <family val="2"/>
          </rPr>
          <t>DG :</t>
        </r>
        <r>
          <rPr>
            <sz val="8"/>
            <rFont val="Tahoma"/>
            <family val="2"/>
          </rPr>
          <t xml:space="preserve">
Ist der Spielerpass in Ordnung? Wenn ja, mit einem X kennzeichnen.</t>
        </r>
      </text>
    </comment>
    <comment ref="Q2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  <comment ref="N10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Anzahl der Endrunden-Teilnehmer dieser Altersklasse</t>
        </r>
      </text>
    </comment>
    <comment ref="C9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Auf welcher Bahn startete der Teilnehmer? (Nummer eintragen)</t>
        </r>
      </text>
    </comment>
    <comment ref="H10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Werden eigene Kugeln verwendet? Wenn ja  Kugelpass überprüfen. Wenn i.o. mit einem X kennzeichnen.</t>
        </r>
      </text>
    </comment>
    <comment ref="I10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Werbung vorhanden? Wenn ja, liegt eine entsprechende Werbegenehmigung vor?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G9" authorId="0">
      <text>
        <r>
          <rPr>
            <b/>
            <sz val="8"/>
            <rFont val="Tahoma"/>
            <family val="2"/>
          </rPr>
          <t>DG :</t>
        </r>
        <r>
          <rPr>
            <sz val="8"/>
            <rFont val="Tahoma"/>
            <family val="2"/>
          </rPr>
          <t xml:space="preserve">
Ist der Spielerpass in Ordnung? Wenn ja, mit einem X kennzeichnen.</t>
        </r>
      </text>
    </commen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  <comment ref="N9" authorId="0">
      <text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Werden eigene Kugeln verwendet? Wenn ja  Kugelpass überprüfen. Wenn i.o. mit einem X kennzeichnen.</t>
        </r>
      </text>
    </comment>
    <comment ref="I9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Werbung vorhanden? Wenn ja, liegt eine entsprechende Werbegenehmigung vor?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G9" authorId="0">
      <text>
        <r>
          <rPr>
            <b/>
            <sz val="8"/>
            <rFont val="Tahoma"/>
            <family val="2"/>
          </rPr>
          <t>DG :</t>
        </r>
        <r>
          <rPr>
            <sz val="8"/>
            <rFont val="Tahoma"/>
            <family val="2"/>
          </rPr>
          <t xml:space="preserve">
Ist der Spielerpass in Ordnung? Wenn ja, mit einem X kennzeichnen.</t>
        </r>
      </text>
    </commen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  <comment ref="N9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Anzahl der Endrunden-Teilnehmer dieser Altersklasse</t>
        </r>
      </text>
    </comment>
    <comment ref="C8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Auf welcher Bahn startete der Teilnehmer? (Nummer eintragen)</t>
        </r>
      </text>
    </comment>
    <comment ref="H9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Werden eigene Kugeln verwendet? Wenn ja  Kugelpass überprüfen. Wenn i.o. mit einem X kennzeichnen.</t>
        </r>
      </text>
    </comment>
    <comment ref="I9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Werbung vorhanden? Wenn ja, liegt eine entsprechende Werbegenehmigung vor?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8"/>
            <rFont val="Tahoma"/>
            <family val="0"/>
          </rPr>
          <t>DG :</t>
        </r>
        <r>
          <rPr>
            <sz val="8"/>
            <rFont val="Tahoma"/>
            <family val="0"/>
          </rPr>
          <t xml:space="preserve">
Einfügen unter Einfügen/Namen/Definition "Druckbereich"
=INDIREKT($Q$1)</t>
        </r>
      </text>
    </comment>
  </commentList>
</comments>
</file>

<file path=xl/sharedStrings.xml><?xml version="1.0" encoding="utf-8"?>
<sst xmlns="http://schemas.openxmlformats.org/spreadsheetml/2006/main" count="579" uniqueCount="123">
  <si>
    <t>Ort:</t>
  </si>
  <si>
    <t>Verantwortlicher:</t>
  </si>
  <si>
    <t>Nr.</t>
  </si>
  <si>
    <t>Zeit</t>
  </si>
  <si>
    <t>B</t>
  </si>
  <si>
    <t>Name</t>
  </si>
  <si>
    <t>Vorname</t>
  </si>
  <si>
    <t>Verein</t>
  </si>
  <si>
    <t>Kontrolle</t>
  </si>
  <si>
    <t>Vorlauf</t>
  </si>
  <si>
    <t>E</t>
  </si>
  <si>
    <t>Platz</t>
  </si>
  <si>
    <t>PlatzPunkte</t>
  </si>
  <si>
    <t>P</t>
  </si>
  <si>
    <t>Abr.</t>
  </si>
  <si>
    <t>Ges.</t>
  </si>
  <si>
    <t>F.</t>
  </si>
  <si>
    <t>Kreiseinzelmeisterschaften - Vorrunde - Stammdaten</t>
  </si>
  <si>
    <t>Version:</t>
  </si>
  <si>
    <t>3.0</t>
  </si>
  <si>
    <t>Veranstalter:</t>
  </si>
  <si>
    <t>Kegelkreis Saale-Orla</t>
  </si>
  <si>
    <t>Titel / Altersklasse</t>
  </si>
  <si>
    <t>Endlaufteilnehmer</t>
  </si>
  <si>
    <t>Juniorinnen</t>
  </si>
  <si>
    <t>Eventname:</t>
  </si>
  <si>
    <t>Kreiseinzelmeisterschaften Vorrunde</t>
  </si>
  <si>
    <t>Junioren</t>
  </si>
  <si>
    <t xml:space="preserve">Jahr: </t>
  </si>
  <si>
    <t xml:space="preserve">Region: </t>
  </si>
  <si>
    <t>Saale-Orla-Kreis</t>
  </si>
  <si>
    <t>Seniorinnen B</t>
  </si>
  <si>
    <t>Seniorinnen A</t>
  </si>
  <si>
    <t>Ort, Datum:</t>
  </si>
  <si>
    <t>Senioren B</t>
  </si>
  <si>
    <t>Senioren A</t>
  </si>
  <si>
    <t>Automatischer Druckbereich</t>
  </si>
  <si>
    <t>Bitte die Datenverarbeitungsangaben eingeben! Bitte in die Spalte "Endlaufteilnehmer" die Anzahl der Startplätze in der Endrunde eintragen.</t>
  </si>
  <si>
    <t>Achtung: Alle Angaben werden übernommen! Sollen in einigen Bereichen andere Daten angezeigt werden müssen diese manuell eingegeben werden.</t>
  </si>
  <si>
    <t>Datum Endlauf</t>
  </si>
  <si>
    <t>Ort Endlauf</t>
  </si>
  <si>
    <t>Wernburg</t>
  </si>
  <si>
    <t>Nr:</t>
  </si>
  <si>
    <t>Volle.</t>
  </si>
  <si>
    <t>Neustadt</t>
  </si>
  <si>
    <t>K</t>
  </si>
  <si>
    <t>W</t>
  </si>
  <si>
    <t xml:space="preserve">.    Altersklasse: </t>
  </si>
  <si>
    <t>Ort</t>
  </si>
  <si>
    <t>Triptis</t>
  </si>
  <si>
    <t xml:space="preserve"> </t>
  </si>
  <si>
    <t>,</t>
  </si>
  <si>
    <t>Bemerkungen:</t>
  </si>
  <si>
    <t>Krölpa</t>
  </si>
  <si>
    <t>Gefell</t>
  </si>
  <si>
    <t>Lobenstein</t>
  </si>
  <si>
    <t>Oppurg</t>
  </si>
  <si>
    <t>Ranis</t>
  </si>
  <si>
    <t>Ziegenrück</t>
  </si>
  <si>
    <t>Langenorla</t>
  </si>
  <si>
    <t>Tanna</t>
  </si>
  <si>
    <t>Grumbach</t>
  </si>
  <si>
    <t>Gahma</t>
  </si>
  <si>
    <t>Senioren ü70</t>
  </si>
  <si>
    <t>t</t>
  </si>
  <si>
    <t>A1:O59</t>
  </si>
  <si>
    <t>Frauen</t>
  </si>
  <si>
    <t>Männer</t>
  </si>
  <si>
    <t>09.00</t>
  </si>
  <si>
    <t>11.00</t>
  </si>
  <si>
    <t>13.00</t>
  </si>
  <si>
    <t>15.00</t>
  </si>
  <si>
    <t>12.00</t>
  </si>
  <si>
    <t>14.00</t>
  </si>
  <si>
    <t>16.00</t>
  </si>
  <si>
    <t>10.00</t>
  </si>
  <si>
    <t/>
  </si>
  <si>
    <t>SV Pößneck</t>
  </si>
  <si>
    <t>08.00</t>
  </si>
  <si>
    <t xml:space="preserve"> der Endlauf findet am 23.+24.03.2019 in Lobenstein statt.</t>
  </si>
  <si>
    <t>der Endlauf findet am 23.+24.03.2019 in Lobenstein statt.</t>
  </si>
  <si>
    <t>16.+17.02.19</t>
  </si>
  <si>
    <t>KSV 1889 Germania Krölpa</t>
  </si>
  <si>
    <t>KSV Blau-Weiß Ziegenrück</t>
  </si>
  <si>
    <t>Pößneck</t>
  </si>
  <si>
    <t>Sonntag,den 17.02.2019</t>
  </si>
  <si>
    <t>Wurzbach</t>
  </si>
  <si>
    <t>Krölpa (Juniorinn)</t>
  </si>
  <si>
    <t>KKSO ,den 10.03.2022</t>
  </si>
  <si>
    <t>09./10.April2022</t>
  </si>
  <si>
    <t>KSV Ranis</t>
  </si>
  <si>
    <t>statt</t>
  </si>
  <si>
    <t xml:space="preserve">  der Endlauf findet am 09.+10. April 2022 in Wernburg statt.</t>
  </si>
  <si>
    <t>der Endlauf findet am 09.+10. April 2022 in Wernburg statt.</t>
  </si>
  <si>
    <t>Ort :Lobenstein</t>
  </si>
  <si>
    <t>KSV Bad Lobenstein</t>
  </si>
  <si>
    <t>Sebastian</t>
  </si>
  <si>
    <t>Günther</t>
  </si>
  <si>
    <t>der Endlauf findet am 15.04.2023 in Bad Lobenstein statt</t>
  </si>
  <si>
    <t>der Endlauf findet am 15.04.2023 in Bad Lobenstein statt.</t>
  </si>
  <si>
    <t>1 SV Pößneck</t>
  </si>
  <si>
    <t>der Endlauf findet am 15.04.2023 im Bad Lobenstein statt</t>
  </si>
  <si>
    <t xml:space="preserve"> Vorrunde 2023</t>
  </si>
  <si>
    <t>Kreiseinzelmeisterschaften Vorrunde 2023</t>
  </si>
  <si>
    <t>Kreiseinzelmeisterschaften 2023</t>
  </si>
  <si>
    <t>17.00</t>
  </si>
  <si>
    <t>TSV Germania Krölpa</t>
  </si>
  <si>
    <t>Götte</t>
  </si>
  <si>
    <t>Fabian</t>
  </si>
  <si>
    <t>Börner</t>
  </si>
  <si>
    <t>Mike</t>
  </si>
  <si>
    <t>Lange</t>
  </si>
  <si>
    <t>Nico</t>
  </si>
  <si>
    <t>Fischer</t>
  </si>
  <si>
    <t>Barth</t>
  </si>
  <si>
    <t>Thomas</t>
  </si>
  <si>
    <t>Gäbler</t>
  </si>
  <si>
    <t>Daniel</t>
  </si>
  <si>
    <t>Hawerda</t>
  </si>
  <si>
    <t>Tobias</t>
  </si>
  <si>
    <t>Ellmer</t>
  </si>
  <si>
    <t>Norman</t>
  </si>
  <si>
    <t>Schmitz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</si>
</sst>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  <numFmt numFmtId="176" formatCode="yyyy"/>
    <numFmt numFmtId="177" formatCode="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h:mm"/>
    <numFmt numFmtId="182" formatCode="dd/mm/yy"/>
    <numFmt numFmtId="183" formatCode="h:mm;@"/>
    <numFmt numFmtId="184" formatCode="[$-407]dddd\,\ d\.\ mmmm\ yyyy"/>
    <numFmt numFmtId="185" formatCode="[$-F800]dddd\,\ mmmm\ dd\,\ yyyy"/>
    <numFmt numFmtId="186" formatCode="[$-407]mmmm\ yy;@"/>
    <numFmt numFmtId="187" formatCode="[$-407]mmmmm\ yy;@"/>
    <numFmt numFmtId="188" formatCode="[$€-2]\ #,##0.00_);[Red]\([$€-2]\ #,##0.00\)"/>
    <numFmt numFmtId="189" formatCode="mmm\ 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48"/>
      <name val="Arial"/>
      <family val="2"/>
    </font>
    <font>
      <b/>
      <sz val="22"/>
      <color indexed="48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name val="Verdana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sz val="14"/>
      <color indexed="60"/>
      <name val="Arial"/>
      <family val="2"/>
    </font>
    <font>
      <sz val="14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rgb="FF3F3F3F"/>
      <name val="Arial"/>
      <family val="2"/>
    </font>
    <font>
      <b/>
      <sz val="14"/>
      <color rgb="FFFA7D00"/>
      <name val="Arial"/>
      <family val="2"/>
    </font>
    <font>
      <sz val="14"/>
      <color rgb="FF3F3F76"/>
      <name val="Arial"/>
      <family val="2"/>
    </font>
    <font>
      <b/>
      <sz val="14"/>
      <color theme="1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sz val="14"/>
      <color rgb="FF9C6500"/>
      <name val="Arial"/>
      <family val="2"/>
    </font>
    <font>
      <sz val="14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FA7D00"/>
      <name val="Arial"/>
      <family val="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0" fontId="0" fillId="36" borderId="11" xfId="0" applyNumberForma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34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16" xfId="0" applyNumberFormat="1" applyFont="1" applyFill="1" applyBorder="1" applyAlignment="1">
      <alignment/>
    </xf>
    <xf numFmtId="0" fontId="0" fillId="37" borderId="12" xfId="0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181" fontId="0" fillId="0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20" fontId="0" fillId="0" borderId="0" xfId="0" applyNumberFormat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/>
      <protection locked="0"/>
    </xf>
    <xf numFmtId="20" fontId="0" fillId="36" borderId="11" xfId="0" applyNumberFormat="1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81" fontId="0" fillId="0" borderId="11" xfId="0" applyNumberFormat="1" applyFont="1" applyFill="1" applyBorder="1" applyAlignment="1" applyProtection="1">
      <alignment horizontal="center"/>
      <protection/>
    </xf>
    <xf numFmtId="0" fontId="0" fillId="36" borderId="11" xfId="53" applyFont="1" applyFill="1" applyBorder="1" applyProtection="1">
      <alignment/>
      <protection locked="0"/>
    </xf>
    <xf numFmtId="0" fontId="19" fillId="36" borderId="11" xfId="53" applyFont="1" applyFill="1" applyBorder="1" applyProtection="1">
      <alignment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/>
    </xf>
    <xf numFmtId="0" fontId="0" fillId="36" borderId="11" xfId="53" applyFont="1" applyFill="1" applyBorder="1" applyAlignment="1" applyProtection="1">
      <alignment horizontal="center"/>
      <protection locked="0"/>
    </xf>
    <xf numFmtId="0" fontId="0" fillId="0" borderId="11" xfId="53" applyFont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0" fillId="36" borderId="11" xfId="53" applyFont="1" applyFill="1" applyBorder="1" applyProtection="1">
      <alignment/>
      <protection/>
    </xf>
    <xf numFmtId="181" fontId="0" fillId="0" borderId="11" xfId="53" applyNumberFormat="1" applyFont="1" applyFill="1" applyBorder="1" applyAlignment="1" applyProtection="1">
      <alignment horizontal="center"/>
      <protection/>
    </xf>
    <xf numFmtId="0" fontId="0" fillId="36" borderId="11" xfId="53" applyFont="1" applyFill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19" fillId="36" borderId="11" xfId="53" applyFont="1" applyFill="1" applyBorder="1" applyAlignment="1" applyProtection="1">
      <alignment horizontal="center"/>
      <protection locked="0"/>
    </xf>
    <xf numFmtId="0" fontId="0" fillId="36" borderId="11" xfId="53" applyFont="1" applyFill="1" applyBorder="1">
      <alignment/>
      <protection/>
    </xf>
    <xf numFmtId="14" fontId="0" fillId="36" borderId="11" xfId="53" applyNumberFormat="1" applyFont="1" applyFill="1" applyBorder="1" applyProtection="1">
      <alignment/>
      <protection locked="0"/>
    </xf>
    <xf numFmtId="14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14" fontId="0" fillId="0" borderId="0" xfId="0" applyNumberFormat="1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0" fontId="0" fillId="33" borderId="11" xfId="0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32" borderId="15" xfId="0" applyFill="1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14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8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20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1</xdr:row>
      <xdr:rowOff>0</xdr:rowOff>
    </xdr:from>
    <xdr:to>
      <xdr:col>14</xdr:col>
      <xdr:colOff>342900</xdr:colOff>
      <xdr:row>4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6192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333375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342900</xdr:colOff>
      <xdr:row>3</xdr:row>
      <xdr:rowOff>209550</xdr:rowOff>
    </xdr:to>
    <xdr:pic>
      <xdr:nvPicPr>
        <xdr:cNvPr id="1" name="Picture 7" descr="kkso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2:Z21"/>
  <sheetViews>
    <sheetView zoomScale="75" zoomScaleNormal="75" zoomScalePageLayoutView="0" workbookViewId="0" topLeftCell="A1">
      <selection activeCell="G18" sqref="G18"/>
    </sheetView>
  </sheetViews>
  <sheetFormatPr defaultColWidth="11.421875" defaultRowHeight="12.75"/>
  <cols>
    <col min="1" max="1" width="17.28125" style="2" customWidth="1"/>
    <col min="2" max="2" width="42.421875" style="2" customWidth="1"/>
    <col min="3" max="3" width="11.421875" style="2" customWidth="1"/>
    <col min="4" max="4" width="3.8515625" style="2" customWidth="1"/>
    <col min="5" max="5" width="16.7109375" style="2" bestFit="1" customWidth="1"/>
    <col min="6" max="6" width="16.7109375" style="2" customWidth="1"/>
    <col min="7" max="7" width="16.00390625" style="2" bestFit="1" customWidth="1"/>
    <col min="8" max="8" width="14.421875" style="2" customWidth="1"/>
    <col min="9" max="9" width="10.28125" style="2" bestFit="1" customWidth="1"/>
    <col min="10" max="13" width="11.421875" style="2" customWidth="1"/>
    <col min="14" max="15" width="9.8515625" style="2" bestFit="1" customWidth="1"/>
    <col min="16" max="16384" width="11.421875" style="2" customWidth="1"/>
  </cols>
  <sheetData>
    <row r="2" spans="1:3" ht="20.25">
      <c r="A2" s="22" t="s">
        <v>17</v>
      </c>
      <c r="B2" s="10"/>
      <c r="C2" s="10"/>
    </row>
    <row r="3" spans="1:15" ht="18">
      <c r="A3" s="23" t="s">
        <v>18</v>
      </c>
      <c r="B3" s="24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spans="2:9" ht="51" customHeight="1">
      <c r="B5" s="26" t="s">
        <v>38</v>
      </c>
      <c r="D5" s="111" t="s">
        <v>37</v>
      </c>
      <c r="E5" s="111"/>
      <c r="F5" s="111"/>
      <c r="G5" s="111"/>
      <c r="H5" s="111"/>
      <c r="I5" s="111"/>
    </row>
    <row r="6" spans="5:14" ht="12.75"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6" ht="12.75" customHeight="1">
      <c r="A7" s="28" t="s">
        <v>20</v>
      </c>
      <c r="B7" s="29" t="s">
        <v>21</v>
      </c>
      <c r="C7" s="30"/>
      <c r="D7" s="31" t="s">
        <v>2</v>
      </c>
      <c r="E7" s="28" t="s">
        <v>22</v>
      </c>
      <c r="F7" s="28" t="s">
        <v>48</v>
      </c>
      <c r="G7" s="28" t="s">
        <v>23</v>
      </c>
      <c r="H7" s="28" t="s">
        <v>39</v>
      </c>
      <c r="I7" s="28" t="s">
        <v>40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9" ht="12.75" customHeight="1">
      <c r="A8" s="32"/>
      <c r="B8" s="32"/>
      <c r="C8" s="33"/>
      <c r="D8" s="31">
        <v>1</v>
      </c>
      <c r="E8" s="29" t="s">
        <v>24</v>
      </c>
      <c r="F8" s="29" t="s">
        <v>57</v>
      </c>
      <c r="G8" s="66">
        <v>4</v>
      </c>
      <c r="H8" s="65" t="s">
        <v>89</v>
      </c>
      <c r="I8" s="34" t="s">
        <v>41</v>
      </c>
    </row>
    <row r="9" spans="1:15" ht="12.75" customHeight="1">
      <c r="A9" s="28" t="s">
        <v>25</v>
      </c>
      <c r="B9" s="29" t="s">
        <v>26</v>
      </c>
      <c r="C9" s="35"/>
      <c r="D9" s="31">
        <v>2</v>
      </c>
      <c r="E9" s="29" t="s">
        <v>27</v>
      </c>
      <c r="F9" s="29" t="s">
        <v>57</v>
      </c>
      <c r="G9" s="66">
        <v>4</v>
      </c>
      <c r="H9" s="65" t="s">
        <v>89</v>
      </c>
      <c r="I9" s="34" t="s">
        <v>41</v>
      </c>
      <c r="O9" s="36"/>
    </row>
    <row r="10" spans="1:15" ht="12.75" customHeight="1">
      <c r="A10" s="28" t="s">
        <v>28</v>
      </c>
      <c r="B10" s="37">
        <v>2022</v>
      </c>
      <c r="C10" s="35"/>
      <c r="D10" s="31">
        <v>3</v>
      </c>
      <c r="E10" s="29" t="s">
        <v>67</v>
      </c>
      <c r="F10" s="29" t="s">
        <v>44</v>
      </c>
      <c r="G10" s="66">
        <v>12</v>
      </c>
      <c r="H10" s="65" t="s">
        <v>89</v>
      </c>
      <c r="I10" s="34" t="s">
        <v>41</v>
      </c>
      <c r="O10" s="36"/>
    </row>
    <row r="11" spans="1:9" ht="12.75" customHeight="1">
      <c r="A11" s="28" t="s">
        <v>29</v>
      </c>
      <c r="B11" s="29" t="s">
        <v>30</v>
      </c>
      <c r="C11" s="35"/>
      <c r="D11" s="31">
        <v>4</v>
      </c>
      <c r="E11" s="29" t="s">
        <v>66</v>
      </c>
      <c r="F11" s="29" t="s">
        <v>84</v>
      </c>
      <c r="G11" s="66">
        <v>8</v>
      </c>
      <c r="H11" s="65" t="s">
        <v>89</v>
      </c>
      <c r="I11" s="34" t="s">
        <v>41</v>
      </c>
    </row>
    <row r="12" spans="4:9" ht="12.75" customHeight="1">
      <c r="D12" s="31">
        <v>5</v>
      </c>
      <c r="E12" s="29" t="s">
        <v>31</v>
      </c>
      <c r="F12" s="29" t="s">
        <v>84</v>
      </c>
      <c r="G12" s="66">
        <v>4</v>
      </c>
      <c r="H12" s="65" t="s">
        <v>89</v>
      </c>
      <c r="I12" s="34" t="s">
        <v>41</v>
      </c>
    </row>
    <row r="13" spans="4:9" ht="12.75" customHeight="1">
      <c r="D13" s="31">
        <v>6</v>
      </c>
      <c r="E13" s="29" t="s">
        <v>32</v>
      </c>
      <c r="F13" s="29" t="s">
        <v>84</v>
      </c>
      <c r="G13" s="66">
        <v>4</v>
      </c>
      <c r="H13" s="65" t="s">
        <v>89</v>
      </c>
      <c r="I13" s="34" t="s">
        <v>41</v>
      </c>
    </row>
    <row r="14" spans="1:9" ht="12.75" customHeight="1">
      <c r="A14" s="28" t="s">
        <v>33</v>
      </c>
      <c r="B14" s="29" t="s">
        <v>88</v>
      </c>
      <c r="C14" s="38"/>
      <c r="D14" s="31">
        <v>7</v>
      </c>
      <c r="E14" s="29" t="s">
        <v>34</v>
      </c>
      <c r="F14" s="29" t="s">
        <v>49</v>
      </c>
      <c r="G14" s="66">
        <v>8</v>
      </c>
      <c r="H14" s="65" t="s">
        <v>89</v>
      </c>
      <c r="I14" s="34" t="s">
        <v>41</v>
      </c>
    </row>
    <row r="15" spans="2:9" ht="12.75" customHeight="1">
      <c r="B15" s="39"/>
      <c r="D15" s="31">
        <v>8</v>
      </c>
      <c r="E15" s="29" t="s">
        <v>35</v>
      </c>
      <c r="F15" s="29" t="s">
        <v>55</v>
      </c>
      <c r="G15" s="66">
        <v>12</v>
      </c>
      <c r="H15" s="65" t="s">
        <v>89</v>
      </c>
      <c r="I15" s="34" t="s">
        <v>41</v>
      </c>
    </row>
    <row r="16" spans="2:9" ht="12.75" customHeight="1">
      <c r="B16" s="39"/>
      <c r="D16" s="31">
        <v>9</v>
      </c>
      <c r="E16" s="29" t="s">
        <v>63</v>
      </c>
      <c r="F16" s="29" t="s">
        <v>49</v>
      </c>
      <c r="G16" s="66">
        <v>4</v>
      </c>
      <c r="H16" s="65" t="s">
        <v>89</v>
      </c>
      <c r="I16" s="34" t="s">
        <v>41</v>
      </c>
    </row>
    <row r="17" spans="2:14" ht="12.75" customHeight="1">
      <c r="B17" s="39"/>
      <c r="D17" s="31"/>
      <c r="E17" s="29"/>
      <c r="F17" s="29"/>
      <c r="G17" s="66"/>
      <c r="H17" s="65"/>
      <c r="I17" s="34"/>
      <c r="J17" s="41"/>
      <c r="K17" s="41"/>
      <c r="L17" s="41"/>
      <c r="M17" s="40"/>
      <c r="N17" s="40"/>
    </row>
    <row r="18" spans="2:14" ht="12.75" customHeight="1">
      <c r="B18" s="39"/>
      <c r="G18" s="42">
        <v>60</v>
      </c>
      <c r="K18" s="41"/>
      <c r="L18" s="41"/>
      <c r="M18" s="40"/>
      <c r="N18" s="40"/>
    </row>
    <row r="19" spans="11:13" ht="12.75">
      <c r="K19" s="41"/>
      <c r="L19" s="41"/>
      <c r="M19" s="40"/>
    </row>
    <row r="20" spans="11:13" ht="12.75">
      <c r="K20" s="41"/>
      <c r="L20" s="41"/>
      <c r="M20" s="40"/>
    </row>
    <row r="21" spans="11:13" ht="12.75">
      <c r="K21" s="41"/>
      <c r="L21" s="41"/>
      <c r="M21" s="40"/>
    </row>
  </sheetData>
  <sheetProtection/>
  <mergeCells count="1">
    <mergeCell ref="D5:I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6"/>
  <dimension ref="A1:U58"/>
  <sheetViews>
    <sheetView showGridLines="0" zoomScalePageLayoutView="0" workbookViewId="0" topLeftCell="A1">
      <selection activeCell="V23" sqref="V23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"A1:O"&amp;COUNTIF(F$1:F$163,"&gt;""")+7</f>
        <v>A1:O10</v>
      </c>
      <c r="R1" s="46" t="s">
        <v>36</v>
      </c>
      <c r="S1" s="47"/>
    </row>
    <row r="2" spans="1:16" ht="12.75">
      <c r="A2" s="43" t="str">
        <f>CONCATENATE(Stammdaten!B9," ",Stammdaten!B10)</f>
        <v>Kreiseinzelmeisterschaften Vorrunde 2022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9</v>
      </c>
      <c r="B4" s="4" t="s">
        <v>47</v>
      </c>
      <c r="C4" s="52"/>
      <c r="D4" s="52"/>
      <c r="E4" s="52"/>
      <c r="F4" s="52" t="str">
        <f>VLOOKUP(A4,Stammdaten!D8:G17,2,1)</f>
        <v>Senioren ü70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18" t="s">
        <v>58</v>
      </c>
      <c r="D5" s="118"/>
      <c r="E5" s="118"/>
      <c r="F5" s="60" t="s">
        <v>1</v>
      </c>
      <c r="G5" s="117" t="s">
        <v>83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43512</v>
      </c>
      <c r="B6" s="120"/>
      <c r="C6" s="120"/>
      <c r="D6" s="59" t="s">
        <v>79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4</v>
      </c>
      <c r="O9" s="15"/>
      <c r="P9"/>
      <c r="Q9"/>
    </row>
    <row r="10" spans="1:17" ht="12.75">
      <c r="A10" s="13">
        <v>1</v>
      </c>
      <c r="B10" s="16" t="s">
        <v>78</v>
      </c>
      <c r="C10" s="17">
        <v>1</v>
      </c>
      <c r="D10" s="18"/>
      <c r="E10" s="18"/>
      <c r="F10" s="18"/>
      <c r="G10" s="56"/>
      <c r="H10" s="56"/>
      <c r="I10" s="12"/>
      <c r="J10" s="56"/>
      <c r="K10" s="11"/>
      <c r="L10" s="58"/>
      <c r="M10" s="58"/>
      <c r="N10" s="11"/>
      <c r="O10" s="11"/>
      <c r="P10" s="19">
        <f>IF(L10="","",RANK(L10,$L$10:$L$54,1)*10000+RANK(K10,$K$10:$K$54,1)*100+RANK(M10,$M$10:$M$54,0))</f>
      </c>
      <c r="Q10"/>
    </row>
    <row r="11" spans="1:17" ht="12.75">
      <c r="A11" s="13">
        <v>2</v>
      </c>
      <c r="B11" s="16" t="s">
        <v>78</v>
      </c>
      <c r="C11" s="17">
        <v>2</v>
      </c>
      <c r="D11" s="18"/>
      <c r="E11" s="18"/>
      <c r="F11" s="18"/>
      <c r="G11" s="56"/>
      <c r="H11" s="56"/>
      <c r="I11" s="12"/>
      <c r="J11" s="56"/>
      <c r="K11" s="11"/>
      <c r="L11" s="58"/>
      <c r="M11" s="58"/>
      <c r="N11" s="11"/>
      <c r="O11" s="11"/>
      <c r="P11" s="19">
        <f>IF(L11="","",RANK(L11,$L$10:$L$54,1)*10000+RANK(K11,$K$10:$K$54,1)*100+RANK(M11,$M$10:$M$54,0))</f>
      </c>
      <c r="Q11"/>
    </row>
    <row r="12" spans="1:17" ht="12.75">
      <c r="A12" s="13">
        <v>3</v>
      </c>
      <c r="B12" s="16" t="s">
        <v>68</v>
      </c>
      <c r="C12" s="17">
        <v>1</v>
      </c>
      <c r="D12" s="18"/>
      <c r="E12" s="18"/>
      <c r="F12" s="18"/>
      <c r="G12" s="67"/>
      <c r="H12" s="56"/>
      <c r="I12" s="12"/>
      <c r="J12" s="56"/>
      <c r="K12" s="11"/>
      <c r="L12" s="58"/>
      <c r="M12" s="58"/>
      <c r="N12" s="11"/>
      <c r="O12" s="11"/>
      <c r="P12" s="19">
        <f>IF(L12="","",RANK(L12,$L$10:$L$54,1)*10000+RANK(K12,$K$10:$K$54,1)*100+RANK(M12,$M$10:$M$54,0))</f>
      </c>
      <c r="Q12"/>
    </row>
    <row r="13" spans="1:17" ht="12.75">
      <c r="A13" s="13">
        <v>4</v>
      </c>
      <c r="B13" s="16" t="s">
        <v>68</v>
      </c>
      <c r="C13" s="17">
        <v>2</v>
      </c>
      <c r="D13" s="18"/>
      <c r="E13" s="18"/>
      <c r="F13" s="18"/>
      <c r="G13" s="56"/>
      <c r="H13" s="56"/>
      <c r="I13" s="12"/>
      <c r="J13" s="56"/>
      <c r="K13" s="11"/>
      <c r="L13" s="58"/>
      <c r="M13" s="58"/>
      <c r="N13" s="11"/>
      <c r="O13" s="11"/>
      <c r="P13" s="19"/>
      <c r="Q13"/>
    </row>
    <row r="14" spans="1:17" ht="12.75">
      <c r="A14" s="13">
        <v>5</v>
      </c>
      <c r="B14" s="16" t="s">
        <v>75</v>
      </c>
      <c r="C14" s="17">
        <v>1</v>
      </c>
      <c r="D14" s="18"/>
      <c r="E14" s="18"/>
      <c r="F14" s="107"/>
      <c r="G14" s="56"/>
      <c r="H14" s="57"/>
      <c r="I14" s="12"/>
      <c r="J14" s="56"/>
      <c r="K14" s="11"/>
      <c r="L14" s="58"/>
      <c r="M14" s="58"/>
      <c r="N14" s="11"/>
      <c r="O14" s="11"/>
      <c r="P14" s="19">
        <f>IF(L14="","",RANK(L14,$L$10:$L$54,1)*10000+RANK(K14,$K$10:$K$54,1)*100+RANK(M14,$M$10:$M$54,0))</f>
      </c>
      <c r="Q14"/>
    </row>
    <row r="15" spans="1:17" ht="12.75">
      <c r="A15" s="13">
        <v>6</v>
      </c>
      <c r="B15" s="16" t="s">
        <v>75</v>
      </c>
      <c r="C15" s="17">
        <v>2</v>
      </c>
      <c r="D15" s="18"/>
      <c r="E15" s="18"/>
      <c r="F15" s="18"/>
      <c r="G15" s="56"/>
      <c r="H15" s="57"/>
      <c r="I15" s="12"/>
      <c r="J15" s="56"/>
      <c r="K15" s="11"/>
      <c r="L15" s="58"/>
      <c r="M15" s="58"/>
      <c r="N15" s="11"/>
      <c r="O15" s="11"/>
      <c r="P15" s="19"/>
      <c r="Q15"/>
    </row>
    <row r="16" spans="1:19" ht="12.75">
      <c r="A16" s="13">
        <v>7</v>
      </c>
      <c r="B16" s="16" t="s">
        <v>69</v>
      </c>
      <c r="C16" s="17">
        <v>1</v>
      </c>
      <c r="D16" s="18"/>
      <c r="E16" s="18"/>
      <c r="F16" s="18"/>
      <c r="G16" s="56"/>
      <c r="H16" s="57"/>
      <c r="I16" s="12"/>
      <c r="J16" s="56"/>
      <c r="K16" s="11"/>
      <c r="L16" s="58"/>
      <c r="M16" s="58"/>
      <c r="N16" s="11"/>
      <c r="O16" s="11"/>
      <c r="P16" s="19">
        <f aca="true" t="shared" si="0" ref="P16:P54">IF(L16="","",RANK(L16,$L$10:$L$54,1)*10000+RANK(K16,$K$10:$K$54,1)*100+RANK(M16,$M$10:$M$54,0))</f>
      </c>
      <c r="Q16"/>
      <c r="S16" s="2" t="s">
        <v>50</v>
      </c>
    </row>
    <row r="17" spans="1:17" ht="12.75">
      <c r="A17" s="13">
        <v>8</v>
      </c>
      <c r="B17" s="16" t="s">
        <v>69</v>
      </c>
      <c r="C17" s="17">
        <v>2</v>
      </c>
      <c r="D17" s="18"/>
      <c r="E17" s="18"/>
      <c r="F17" s="18"/>
      <c r="G17" s="56"/>
      <c r="H17" s="56"/>
      <c r="I17" s="12"/>
      <c r="J17" s="56"/>
      <c r="K17" s="11"/>
      <c r="L17" s="58"/>
      <c r="M17" s="58"/>
      <c r="N17" s="11"/>
      <c r="O17" s="11"/>
      <c r="P17" s="19">
        <f t="shared" si="0"/>
      </c>
      <c r="Q17"/>
    </row>
    <row r="18" spans="1:17" ht="12.75">
      <c r="A18" s="13">
        <v>9</v>
      </c>
      <c r="B18" s="16" t="s">
        <v>72</v>
      </c>
      <c r="C18" s="17">
        <v>1</v>
      </c>
      <c r="D18" s="68"/>
      <c r="E18" s="18"/>
      <c r="F18" s="107"/>
      <c r="G18" s="56"/>
      <c r="H18" s="57"/>
      <c r="I18" s="12"/>
      <c r="J18" s="56"/>
      <c r="K18" s="11"/>
      <c r="L18" s="58"/>
      <c r="M18" s="58"/>
      <c r="N18" s="11"/>
      <c r="O18" s="11"/>
      <c r="P18" s="19">
        <f t="shared" si="0"/>
      </c>
      <c r="Q18"/>
    </row>
    <row r="19" spans="1:17" ht="12.75">
      <c r="A19" s="13">
        <v>10</v>
      </c>
      <c r="B19" s="16" t="s">
        <v>72</v>
      </c>
      <c r="C19" s="17">
        <v>2</v>
      </c>
      <c r="D19" s="18"/>
      <c r="E19" s="18"/>
      <c r="F19" s="18"/>
      <c r="G19" s="56"/>
      <c r="H19" s="56"/>
      <c r="I19" s="12"/>
      <c r="J19" s="56"/>
      <c r="K19" s="11"/>
      <c r="L19" s="58"/>
      <c r="M19" s="58"/>
      <c r="N19" s="11"/>
      <c r="O19" s="11"/>
      <c r="P19" s="19">
        <f t="shared" si="0"/>
      </c>
      <c r="Q19"/>
    </row>
    <row r="20" spans="1:17" ht="12.75">
      <c r="A20" s="13">
        <v>11</v>
      </c>
      <c r="B20" s="16" t="s">
        <v>70</v>
      </c>
      <c r="C20" s="17">
        <v>1</v>
      </c>
      <c r="D20" s="18"/>
      <c r="E20" s="18"/>
      <c r="F20" s="18"/>
      <c r="G20" s="56"/>
      <c r="H20" s="56"/>
      <c r="I20" s="12"/>
      <c r="J20" s="56"/>
      <c r="K20" s="11"/>
      <c r="L20" s="58"/>
      <c r="M20" s="58"/>
      <c r="N20" s="11"/>
      <c r="O20" s="11"/>
      <c r="P20" s="19">
        <f t="shared" si="0"/>
      </c>
      <c r="Q20"/>
    </row>
    <row r="21" spans="1:17" ht="12.75">
      <c r="A21" s="13">
        <v>12</v>
      </c>
      <c r="B21" s="16" t="s">
        <v>70</v>
      </c>
      <c r="C21" s="17">
        <v>2</v>
      </c>
      <c r="D21" s="18"/>
      <c r="E21" s="18"/>
      <c r="F21" s="18"/>
      <c r="G21" s="56"/>
      <c r="H21" s="56"/>
      <c r="I21" s="12"/>
      <c r="J21" s="56"/>
      <c r="K21" s="11"/>
      <c r="L21" s="58"/>
      <c r="M21" s="58"/>
      <c r="N21" s="11"/>
      <c r="O21" s="11"/>
      <c r="P21" s="19">
        <f t="shared" si="0"/>
      </c>
      <c r="Q21"/>
    </row>
    <row r="22" spans="1:17" ht="12.75">
      <c r="A22" s="13">
        <v>13</v>
      </c>
      <c r="B22" s="16" t="s">
        <v>73</v>
      </c>
      <c r="C22" s="17">
        <v>1</v>
      </c>
      <c r="D22" s="18"/>
      <c r="E22" s="18"/>
      <c r="F22" s="18"/>
      <c r="G22" s="13"/>
      <c r="H22" s="13"/>
      <c r="I22" s="12"/>
      <c r="J22" s="56"/>
      <c r="K22" s="11"/>
      <c r="L22" s="58"/>
      <c r="M22" s="58"/>
      <c r="N22" s="11"/>
      <c r="O22" s="11"/>
      <c r="P22" s="19">
        <f t="shared" si="0"/>
      </c>
      <c r="Q22"/>
    </row>
    <row r="23" spans="1:17" ht="12.75">
      <c r="A23" s="13">
        <v>14</v>
      </c>
      <c r="B23" s="16" t="s">
        <v>73</v>
      </c>
      <c r="C23" s="17">
        <v>2</v>
      </c>
      <c r="D23" s="18"/>
      <c r="E23" s="18"/>
      <c r="F23" s="18"/>
      <c r="G23" s="56"/>
      <c r="H23" s="56"/>
      <c r="I23" s="12"/>
      <c r="J23" s="56"/>
      <c r="K23" s="11"/>
      <c r="L23" s="58"/>
      <c r="M23" s="58"/>
      <c r="N23" s="11"/>
      <c r="O23" s="11"/>
      <c r="P23" s="19">
        <f t="shared" si="0"/>
      </c>
      <c r="Q23"/>
    </row>
    <row r="24" spans="1:17" ht="12.75">
      <c r="A24" s="13">
        <v>15</v>
      </c>
      <c r="B24" s="16" t="s">
        <v>71</v>
      </c>
      <c r="C24" s="17">
        <v>1</v>
      </c>
      <c r="D24" s="18"/>
      <c r="E24" s="18"/>
      <c r="F24" s="18"/>
      <c r="G24" s="56"/>
      <c r="H24" s="56"/>
      <c r="I24" s="12"/>
      <c r="J24" s="56"/>
      <c r="K24" s="11"/>
      <c r="L24" s="58"/>
      <c r="M24" s="58"/>
      <c r="N24" s="11"/>
      <c r="O24" s="11"/>
      <c r="P24" s="19">
        <f t="shared" si="0"/>
      </c>
      <c r="Q24"/>
    </row>
    <row r="25" spans="1:17" ht="12.75">
      <c r="A25" s="13">
        <v>16</v>
      </c>
      <c r="B25" s="16" t="s">
        <v>71</v>
      </c>
      <c r="C25" s="17">
        <v>2</v>
      </c>
      <c r="D25" s="18"/>
      <c r="E25" s="18"/>
      <c r="F25" s="18"/>
      <c r="G25" s="56"/>
      <c r="H25" s="57"/>
      <c r="I25" s="12"/>
      <c r="J25" s="56"/>
      <c r="K25" s="11"/>
      <c r="L25" s="58"/>
      <c r="M25" s="58"/>
      <c r="N25" s="11"/>
      <c r="O25" s="11"/>
      <c r="P25" s="19">
        <f t="shared" si="0"/>
      </c>
      <c r="Q25"/>
    </row>
    <row r="26" spans="1:17" ht="12.75">
      <c r="A26" s="13"/>
      <c r="B26" s="16"/>
      <c r="C26" s="17"/>
      <c r="D26" s="18"/>
      <c r="E26" s="18"/>
      <c r="F26" s="18"/>
      <c r="G26" s="56"/>
      <c r="H26" s="57"/>
      <c r="I26" s="12"/>
      <c r="J26" s="56"/>
      <c r="K26" s="11"/>
      <c r="L26" s="58"/>
      <c r="M26" s="58"/>
      <c r="N26" s="11"/>
      <c r="O26" s="11"/>
      <c r="P26" s="19">
        <f t="shared" si="0"/>
      </c>
      <c r="Q26"/>
    </row>
    <row r="27" spans="1:17" ht="12.75">
      <c r="A27" s="13"/>
      <c r="B27" s="16"/>
      <c r="C27" s="17"/>
      <c r="D27" s="18"/>
      <c r="E27" s="18"/>
      <c r="F27" s="18"/>
      <c r="G27" s="56"/>
      <c r="H27" s="57"/>
      <c r="I27" s="12"/>
      <c r="J27" s="56"/>
      <c r="K27" s="11">
        <f aca="true" t="shared" si="1" ref="K27:K54">IF(L27&gt;0,IF(L27=0,0,L27-J27),"")</f>
      </c>
      <c r="L27" s="58"/>
      <c r="M27" s="58"/>
      <c r="N27" s="11">
        <f aca="true" t="shared" si="2" ref="N27:N54">IF(O27="","",IF(($N$9-RANK(O27,$O$10:$O$54,1))&lt;0,"","X"))</f>
      </c>
      <c r="O27" s="11">
        <f aca="true" t="shared" si="3" ref="O27:O54">IF(P27="","",RANK(P27,$P$10:$P$54,0))</f>
      </c>
      <c r="P27" s="19">
        <f t="shared" si="0"/>
      </c>
      <c r="Q27"/>
    </row>
    <row r="28" spans="1:17" ht="12.75">
      <c r="A28" s="13"/>
      <c r="B28" s="16"/>
      <c r="C28" s="17"/>
      <c r="D28" s="18"/>
      <c r="E28" s="18"/>
      <c r="F28" s="18"/>
      <c r="G28" s="56"/>
      <c r="H28" s="56"/>
      <c r="I28" s="12"/>
      <c r="J28" s="56"/>
      <c r="K28" s="11">
        <f t="shared" si="1"/>
      </c>
      <c r="L28" s="58"/>
      <c r="M28" s="58"/>
      <c r="N28" s="11">
        <f t="shared" si="2"/>
      </c>
      <c r="O28" s="11">
        <f t="shared" si="3"/>
      </c>
      <c r="P28" s="19">
        <f t="shared" si="0"/>
      </c>
      <c r="Q28"/>
    </row>
    <row r="29" spans="1:17" ht="12.75">
      <c r="A29" s="13"/>
      <c r="B29" s="16"/>
      <c r="C29" s="17"/>
      <c r="D29" s="18"/>
      <c r="E29" s="18"/>
      <c r="F29" s="18"/>
      <c r="G29" s="56"/>
      <c r="H29" s="57"/>
      <c r="I29" s="12"/>
      <c r="J29" s="56"/>
      <c r="K29" s="11">
        <f t="shared" si="1"/>
      </c>
      <c r="L29" s="58"/>
      <c r="M29" s="58"/>
      <c r="N29" s="11">
        <f t="shared" si="2"/>
      </c>
      <c r="O29" s="11">
        <f t="shared" si="3"/>
      </c>
      <c r="P29" s="19">
        <f t="shared" si="0"/>
      </c>
      <c r="Q29"/>
    </row>
    <row r="30" spans="1:17" ht="12.75">
      <c r="A30" s="13"/>
      <c r="B30" s="16"/>
      <c r="C30" s="17"/>
      <c r="D30" s="18"/>
      <c r="E30" s="18"/>
      <c r="F30" s="18"/>
      <c r="G30" s="56"/>
      <c r="H30" s="56"/>
      <c r="I30" s="12"/>
      <c r="J30" s="56"/>
      <c r="K30" s="11">
        <f t="shared" si="1"/>
      </c>
      <c r="L30" s="58"/>
      <c r="M30" s="58"/>
      <c r="N30" s="11">
        <f t="shared" si="2"/>
      </c>
      <c r="O30" s="11">
        <f t="shared" si="3"/>
      </c>
      <c r="P30" s="19">
        <f t="shared" si="0"/>
      </c>
      <c r="Q30"/>
    </row>
    <row r="31" spans="1:17" ht="12.75">
      <c r="A31" s="13"/>
      <c r="B31" s="16"/>
      <c r="C31" s="17"/>
      <c r="D31" s="18"/>
      <c r="E31" s="18"/>
      <c r="F31" s="18"/>
      <c r="G31" s="56"/>
      <c r="H31" s="57"/>
      <c r="I31" s="12"/>
      <c r="J31" s="56"/>
      <c r="K31" s="11">
        <f t="shared" si="1"/>
      </c>
      <c r="L31" s="58"/>
      <c r="M31" s="58"/>
      <c r="N31" s="11">
        <f t="shared" si="2"/>
      </c>
      <c r="O31" s="11">
        <f t="shared" si="3"/>
      </c>
      <c r="P31" s="19">
        <f t="shared" si="0"/>
      </c>
      <c r="Q31"/>
    </row>
    <row r="32" spans="1:17" ht="12.75">
      <c r="A32" s="13"/>
      <c r="B32" s="16"/>
      <c r="C32" s="17"/>
      <c r="D32" s="18"/>
      <c r="E32" s="18"/>
      <c r="F32" s="18"/>
      <c r="G32" s="56"/>
      <c r="H32" s="57"/>
      <c r="I32" s="12"/>
      <c r="J32" s="56"/>
      <c r="K32" s="11">
        <f t="shared" si="1"/>
      </c>
      <c r="L32" s="58"/>
      <c r="M32" s="58"/>
      <c r="N32" s="11">
        <f t="shared" si="2"/>
      </c>
      <c r="O32" s="11">
        <f t="shared" si="3"/>
      </c>
      <c r="P32" s="19">
        <f t="shared" si="0"/>
      </c>
      <c r="Q32"/>
    </row>
    <row r="33" spans="1:17" ht="12.75">
      <c r="A33" s="13"/>
      <c r="B33" s="16"/>
      <c r="C33" s="17"/>
      <c r="D33" s="18"/>
      <c r="E33" s="18"/>
      <c r="F33" s="18"/>
      <c r="G33" s="56"/>
      <c r="H33" s="56"/>
      <c r="I33" s="12"/>
      <c r="J33" s="56"/>
      <c r="K33" s="11">
        <f t="shared" si="1"/>
      </c>
      <c r="L33" s="58"/>
      <c r="M33" s="58"/>
      <c r="N33" s="11">
        <f t="shared" si="2"/>
      </c>
      <c r="O33" s="11">
        <f t="shared" si="3"/>
      </c>
      <c r="P33" s="19">
        <f t="shared" si="0"/>
      </c>
      <c r="Q33"/>
    </row>
    <row r="34" spans="1:17" ht="12.75">
      <c r="A34" s="13"/>
      <c r="B34" s="16"/>
      <c r="C34" s="17"/>
      <c r="D34" s="18"/>
      <c r="E34" s="18"/>
      <c r="F34" s="18"/>
      <c r="G34" s="56"/>
      <c r="H34" s="56"/>
      <c r="I34" s="12"/>
      <c r="J34" s="56"/>
      <c r="K34" s="11">
        <f t="shared" si="1"/>
      </c>
      <c r="L34" s="58"/>
      <c r="M34" s="58"/>
      <c r="N34" s="11">
        <f t="shared" si="2"/>
      </c>
      <c r="O34" s="11">
        <f t="shared" si="3"/>
      </c>
      <c r="P34" s="19">
        <f t="shared" si="0"/>
      </c>
      <c r="Q34"/>
    </row>
    <row r="35" spans="1:17" ht="12.75">
      <c r="A35" s="13"/>
      <c r="B35" s="16"/>
      <c r="C35" s="17"/>
      <c r="D35" s="18"/>
      <c r="E35" s="18"/>
      <c r="F35" s="18"/>
      <c r="G35" s="56"/>
      <c r="H35" s="56"/>
      <c r="I35" s="12"/>
      <c r="J35" s="56"/>
      <c r="K35" s="11">
        <f t="shared" si="1"/>
      </c>
      <c r="L35" s="58"/>
      <c r="M35" s="58"/>
      <c r="N35" s="11">
        <f t="shared" si="2"/>
      </c>
      <c r="O35" s="11">
        <f t="shared" si="3"/>
      </c>
      <c r="P35" s="19">
        <f t="shared" si="0"/>
      </c>
      <c r="Q35"/>
    </row>
    <row r="36" spans="1:17" ht="12.75">
      <c r="A36" s="13"/>
      <c r="B36" s="16"/>
      <c r="C36" s="17"/>
      <c r="D36" s="18"/>
      <c r="E36" s="18"/>
      <c r="F36" s="18"/>
      <c r="G36" s="56"/>
      <c r="H36" s="56"/>
      <c r="I36" s="12"/>
      <c r="J36" s="56"/>
      <c r="K36" s="11">
        <f t="shared" si="1"/>
      </c>
      <c r="L36" s="58"/>
      <c r="M36" s="58"/>
      <c r="N36" s="11">
        <f t="shared" si="2"/>
      </c>
      <c r="O36" s="11">
        <f t="shared" si="3"/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7"/>
      <c r="I37" s="12"/>
      <c r="J37" s="56"/>
      <c r="K37" s="11">
        <f t="shared" si="1"/>
      </c>
      <c r="L37" s="58"/>
      <c r="M37" s="58"/>
      <c r="N37" s="11">
        <f t="shared" si="2"/>
      </c>
      <c r="O37" s="11">
        <f t="shared" si="3"/>
      </c>
      <c r="P37" s="19">
        <f t="shared" si="0"/>
      </c>
      <c r="Q37"/>
    </row>
    <row r="38" spans="1:21" ht="12.75">
      <c r="A38" s="13"/>
      <c r="B38" s="16"/>
      <c r="C38" s="17"/>
      <c r="D38" s="18"/>
      <c r="E38" s="18"/>
      <c r="F38" s="18"/>
      <c r="G38" s="56"/>
      <c r="H38" s="57"/>
      <c r="I38" s="12"/>
      <c r="J38" s="56"/>
      <c r="K38" s="11">
        <f t="shared" si="1"/>
      </c>
      <c r="L38" s="58"/>
      <c r="M38" s="58"/>
      <c r="N38" s="11">
        <f t="shared" si="2"/>
      </c>
      <c r="O38" s="11">
        <f t="shared" si="3"/>
      </c>
      <c r="P38" s="19">
        <f t="shared" si="0"/>
      </c>
      <c r="Q38"/>
      <c r="U38" s="2" t="s">
        <v>51</v>
      </c>
    </row>
    <row r="39" spans="1:17" ht="12.75">
      <c r="A39" s="13"/>
      <c r="B39" s="16"/>
      <c r="C39" s="17"/>
      <c r="D39" s="18"/>
      <c r="E39" s="18"/>
      <c r="F39" s="18"/>
      <c r="G39" s="56"/>
      <c r="H39" s="57"/>
      <c r="I39" s="12"/>
      <c r="J39" s="56"/>
      <c r="K39" s="11">
        <f t="shared" si="1"/>
      </c>
      <c r="L39" s="58"/>
      <c r="M39" s="58"/>
      <c r="N39" s="11">
        <f t="shared" si="2"/>
      </c>
      <c r="O39" s="11">
        <f t="shared" si="3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6"/>
      <c r="I40" s="12"/>
      <c r="J40" s="56"/>
      <c r="K40" s="11">
        <f t="shared" si="1"/>
      </c>
      <c r="L40" s="58"/>
      <c r="M40" s="58"/>
      <c r="N40" s="11">
        <f t="shared" si="2"/>
      </c>
      <c r="O40" s="11">
        <f t="shared" si="3"/>
      </c>
      <c r="P40" s="19">
        <f t="shared" si="0"/>
      </c>
      <c r="Q40"/>
    </row>
    <row r="41" spans="1:17" ht="12.75">
      <c r="A41" s="13"/>
      <c r="B41" s="16"/>
      <c r="C41" s="17"/>
      <c r="D41" s="18"/>
      <c r="E41" s="18"/>
      <c r="F41" s="18"/>
      <c r="G41" s="56"/>
      <c r="H41" s="56"/>
      <c r="I41" s="12"/>
      <c r="J41" s="56"/>
      <c r="K41" s="11">
        <f t="shared" si="1"/>
      </c>
      <c r="L41" s="58"/>
      <c r="M41" s="58"/>
      <c r="N41" s="11">
        <f t="shared" si="2"/>
      </c>
      <c r="O41" s="11">
        <f t="shared" si="3"/>
      </c>
      <c r="P41" s="19">
        <f t="shared" si="0"/>
      </c>
      <c r="Q41"/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1"/>
      </c>
      <c r="L42" s="58"/>
      <c r="M42" s="58"/>
      <c r="N42" s="11">
        <f t="shared" si="2"/>
      </c>
      <c r="O42" s="11">
        <f t="shared" si="3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7"/>
      <c r="I43" s="12"/>
      <c r="J43" s="56"/>
      <c r="K43" s="11">
        <f t="shared" si="1"/>
      </c>
      <c r="L43" s="58"/>
      <c r="M43" s="58"/>
      <c r="N43" s="11">
        <f t="shared" si="2"/>
      </c>
      <c r="O43" s="11">
        <f t="shared" si="3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7"/>
      <c r="I44" s="12"/>
      <c r="J44" s="56"/>
      <c r="K44" s="11">
        <f t="shared" si="1"/>
      </c>
      <c r="L44" s="58"/>
      <c r="M44" s="58"/>
      <c r="N44" s="11">
        <f t="shared" si="2"/>
      </c>
      <c r="O44" s="11">
        <f t="shared" si="3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6"/>
      <c r="I45" s="12"/>
      <c r="J45" s="56"/>
      <c r="K45" s="11">
        <f t="shared" si="1"/>
      </c>
      <c r="L45" s="58"/>
      <c r="M45" s="58"/>
      <c r="N45" s="11">
        <f t="shared" si="2"/>
      </c>
      <c r="O45" s="11">
        <f t="shared" si="3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1"/>
      </c>
      <c r="L46" s="58"/>
      <c r="M46" s="58"/>
      <c r="N46" s="11">
        <f t="shared" si="2"/>
      </c>
      <c r="O46" s="11">
        <f t="shared" si="3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6"/>
      <c r="I47" s="12"/>
      <c r="J47" s="56"/>
      <c r="K47" s="11">
        <f t="shared" si="1"/>
      </c>
      <c r="L47" s="58"/>
      <c r="M47" s="58"/>
      <c r="N47" s="11">
        <f t="shared" si="2"/>
      </c>
      <c r="O47" s="11">
        <f t="shared" si="3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7"/>
      <c r="I48" s="12"/>
      <c r="J48" s="56"/>
      <c r="K48" s="11">
        <f t="shared" si="1"/>
      </c>
      <c r="L48" s="58"/>
      <c r="M48" s="58"/>
      <c r="N48" s="11">
        <f t="shared" si="2"/>
      </c>
      <c r="O48" s="11">
        <f t="shared" si="3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6"/>
      <c r="I49" s="12"/>
      <c r="J49" s="56"/>
      <c r="K49" s="11">
        <f t="shared" si="1"/>
      </c>
      <c r="L49" s="58"/>
      <c r="M49" s="58"/>
      <c r="N49" s="11">
        <f t="shared" si="2"/>
      </c>
      <c r="O49" s="11">
        <f t="shared" si="3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1"/>
      </c>
      <c r="L50" s="58"/>
      <c r="M50" s="58"/>
      <c r="N50" s="11">
        <f t="shared" si="2"/>
      </c>
      <c r="O50" s="11">
        <f t="shared" si="3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6"/>
      <c r="I51" s="12"/>
      <c r="J51" s="56"/>
      <c r="K51" s="11">
        <f t="shared" si="1"/>
      </c>
      <c r="L51" s="58"/>
      <c r="M51" s="58"/>
      <c r="N51" s="11">
        <f t="shared" si="2"/>
      </c>
      <c r="O51" s="11">
        <f t="shared" si="3"/>
      </c>
      <c r="P51" s="19">
        <f t="shared" si="0"/>
      </c>
      <c r="Q51"/>
    </row>
    <row r="52" spans="1:17" ht="12.75">
      <c r="A52" s="13"/>
      <c r="B52" s="16"/>
      <c r="C52" s="17"/>
      <c r="D52" s="18"/>
      <c r="E52" s="69"/>
      <c r="F52" s="18"/>
      <c r="G52" s="56"/>
      <c r="H52" s="57"/>
      <c r="I52" s="12"/>
      <c r="J52" s="56"/>
      <c r="K52" s="11">
        <f t="shared" si="1"/>
      </c>
      <c r="L52" s="58"/>
      <c r="M52" s="58"/>
      <c r="N52" s="11">
        <f t="shared" si="2"/>
      </c>
      <c r="O52" s="11">
        <f t="shared" si="3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1"/>
      </c>
      <c r="L53" s="58"/>
      <c r="M53" s="58"/>
      <c r="N53" s="11">
        <f t="shared" si="2"/>
      </c>
      <c r="O53" s="11">
        <f t="shared" si="3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1"/>
      </c>
      <c r="L54" s="58"/>
      <c r="M54" s="58"/>
      <c r="N54" s="11">
        <f t="shared" si="2"/>
      </c>
      <c r="O54" s="11">
        <f t="shared" si="3"/>
      </c>
      <c r="P54" s="19">
        <f t="shared" si="0"/>
      </c>
      <c r="Q54"/>
    </row>
    <row r="55" spans="4:17" ht="12.75">
      <c r="D55" s="9"/>
      <c r="E55" s="9"/>
      <c r="F55" s="9"/>
      <c r="G55" s="21"/>
      <c r="H55" s="21"/>
      <c r="I55" s="21"/>
      <c r="J55" s="21"/>
      <c r="K55" s="21"/>
      <c r="L55" s="21"/>
      <c r="M55" s="21"/>
      <c r="N55" s="20"/>
      <c r="O55" s="21"/>
      <c r="P55"/>
      <c r="Q55"/>
    </row>
    <row r="56" spans="1:16" ht="12.75">
      <c r="A56" s="2" t="s">
        <v>52</v>
      </c>
      <c r="D56" s="25"/>
      <c r="E56" s="25"/>
      <c r="F56" s="25"/>
      <c r="G56" s="70"/>
      <c r="H56" s="70"/>
      <c r="I56" s="70"/>
      <c r="J56" s="70"/>
      <c r="K56" s="70"/>
      <c r="L56" s="70"/>
      <c r="M56" s="70"/>
      <c r="N56" s="70"/>
      <c r="O56" s="70"/>
      <c r="P56" s="25"/>
    </row>
    <row r="57" spans="4:16" ht="12.75">
      <c r="D57" s="25"/>
      <c r="E57" s="25"/>
      <c r="F57" s="25"/>
      <c r="G57" s="70"/>
      <c r="H57" s="70"/>
      <c r="I57" s="70"/>
      <c r="J57" s="70"/>
      <c r="K57" s="70"/>
      <c r="L57" s="70"/>
      <c r="M57" s="70"/>
      <c r="N57" s="70"/>
      <c r="O57" s="70"/>
      <c r="P57" s="25"/>
    </row>
    <row r="58" spans="4:16" ht="12.75">
      <c r="D58" s="25"/>
      <c r="E58" s="25"/>
      <c r="F58" s="25"/>
      <c r="G58" s="70"/>
      <c r="H58" s="70"/>
      <c r="I58" s="70"/>
      <c r="J58" s="70"/>
      <c r="K58" s="70"/>
      <c r="L58" s="70"/>
      <c r="M58" s="70"/>
      <c r="N58" s="70"/>
      <c r="O58" s="70"/>
      <c r="P58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10:K54">
    <cfRule type="cellIs" priority="2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5"/>
  <dimension ref="A2:AE63"/>
  <sheetViews>
    <sheetView showGridLines="0" zoomScale="115" zoomScaleNormal="115" zoomScalePageLayoutView="0" workbookViewId="0" topLeftCell="A1">
      <selection activeCell="F40" sqref="F40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851562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6" width="11.421875" style="2" customWidth="1"/>
    <col min="17" max="18" width="0" style="2" hidden="1" customWidth="1"/>
    <col min="19" max="19" width="13.8515625" style="2" hidden="1" customWidth="1"/>
    <col min="20" max="16384" width="11.421875" style="2" customWidth="1"/>
  </cols>
  <sheetData>
    <row r="1" ht="12.75"/>
    <row r="2" spans="1:19" ht="18">
      <c r="A2" s="113" t="str">
        <f>Stammdaten!B7</f>
        <v>Kegelkreis Saale-Orla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45"/>
      <c r="R2" s="46"/>
      <c r="S2" s="47"/>
    </row>
    <row r="3" spans="1:16" ht="12.75">
      <c r="A3" s="43" t="str">
        <f>CONCATENATE(Stammdaten!B9," ",Stammdaten!B10)</f>
        <v>Kreiseinzelmeisterschaften Vorrunde 2022</v>
      </c>
      <c r="B3" s="43"/>
      <c r="C3" s="43"/>
      <c r="D3" s="43"/>
      <c r="E3" s="43"/>
      <c r="F3" s="43"/>
      <c r="G3" s="51"/>
      <c r="H3" s="51"/>
      <c r="I3" s="51"/>
      <c r="J3" s="51"/>
      <c r="K3" s="51"/>
      <c r="L3" s="51"/>
      <c r="M3" s="51"/>
      <c r="N3" s="51"/>
      <c r="O3" s="51"/>
      <c r="P3" s="43"/>
    </row>
    <row r="4" spans="1:16" ht="12.75">
      <c r="A4" s="44"/>
      <c r="B4" s="44"/>
      <c r="C4" s="44"/>
      <c r="D4" s="44"/>
      <c r="E4" s="44"/>
      <c r="F4" s="44"/>
      <c r="P4" s="44"/>
    </row>
    <row r="5" spans="1:17" ht="18.75" thickBot="1">
      <c r="A5" s="3">
        <v>5</v>
      </c>
      <c r="B5" s="4" t="s">
        <v>47</v>
      </c>
      <c r="C5" s="52"/>
      <c r="D5" s="52"/>
      <c r="E5" s="52"/>
      <c r="F5" s="52" t="str">
        <f>VLOOKUP(A5,Stammdaten!D8:G15,2,1)</f>
        <v>Seniorinnen B</v>
      </c>
      <c r="G5" s="52"/>
      <c r="H5" s="52"/>
      <c r="I5" s="52"/>
      <c r="J5" s="52"/>
      <c r="K5" s="52"/>
      <c r="L5" s="52"/>
      <c r="M5" s="52"/>
      <c r="N5" s="52"/>
      <c r="O5" s="52"/>
      <c r="P5" s="5"/>
      <c r="Q5" s="62"/>
    </row>
    <row r="6" spans="1:15" ht="12.75">
      <c r="A6" s="59"/>
      <c r="B6" s="60" t="s">
        <v>0</v>
      </c>
      <c r="C6" s="118"/>
      <c r="D6" s="118"/>
      <c r="E6" s="118"/>
      <c r="F6" s="60" t="s">
        <v>1</v>
      </c>
      <c r="G6" s="117" t="s">
        <v>55</v>
      </c>
      <c r="H6" s="117"/>
      <c r="I6" s="117"/>
      <c r="J6" s="117"/>
      <c r="K6" s="117"/>
      <c r="L6" s="117"/>
      <c r="M6" s="61"/>
      <c r="N6" s="61"/>
      <c r="O6" s="61"/>
    </row>
    <row r="7" spans="1:15" ht="12.75">
      <c r="A7" s="119"/>
      <c r="B7" s="120"/>
      <c r="C7" s="120"/>
      <c r="D7" s="59"/>
      <c r="E7" s="59"/>
      <c r="F7" s="61" t="str">
        <f>CONCATENATE("Der Endlauf findet am ",VLOOKUP(A5,Stammdaten!D8:I17,5,1)," in ",VLOOKUP(A5,Stammdaten!D8:I17,6,1)," statt für die Plätze 1 - ",VLOOKUP(A5,Stammdaten!D8:I17,4,1),".")</f>
        <v>Der Endlauf findet am 09./10.April2022 in Wernburg statt für die Plätze 1 - 4.</v>
      </c>
      <c r="G7" s="61"/>
      <c r="H7" s="61"/>
      <c r="I7" s="61"/>
      <c r="J7" s="61"/>
      <c r="K7" s="61"/>
      <c r="L7" s="61"/>
      <c r="M7" s="61"/>
      <c r="N7" s="61"/>
      <c r="O7" s="61"/>
    </row>
    <row r="8" spans="1:15" ht="12.75">
      <c r="A8" s="63"/>
      <c r="B8" s="63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</row>
    <row r="9" spans="1:17" ht="12.75">
      <c r="A9" s="6" t="s">
        <v>42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114" t="s">
        <v>8</v>
      </c>
      <c r="H9" s="115"/>
      <c r="I9" s="116"/>
      <c r="J9" s="112" t="s">
        <v>9</v>
      </c>
      <c r="K9" s="112"/>
      <c r="L9" s="112"/>
      <c r="M9" s="112"/>
      <c r="N9" s="7" t="s">
        <v>10</v>
      </c>
      <c r="O9" s="7" t="s">
        <v>11</v>
      </c>
      <c r="P9" s="8"/>
      <c r="Q9"/>
    </row>
    <row r="10" spans="1:17" ht="12.75">
      <c r="A10" s="48"/>
      <c r="B10" s="49"/>
      <c r="C10" s="50"/>
      <c r="D10" s="50"/>
      <c r="E10" s="49"/>
      <c r="F10" s="49"/>
      <c r="G10" s="53"/>
      <c r="H10" s="54"/>
      <c r="I10" s="55"/>
      <c r="J10" s="56"/>
      <c r="K10" s="11"/>
      <c r="L10" s="13"/>
      <c r="M10" s="13" t="s">
        <v>16</v>
      </c>
      <c r="N10" s="14">
        <v>12</v>
      </c>
      <c r="O10" s="15"/>
      <c r="P10"/>
      <c r="Q10"/>
    </row>
    <row r="11" spans="1:17" ht="12.75">
      <c r="A11" s="13"/>
      <c r="B11" s="16"/>
      <c r="C11" s="17"/>
      <c r="D11" s="18"/>
      <c r="E11" s="105"/>
      <c r="F11" s="18"/>
      <c r="G11" s="56"/>
      <c r="H11" s="56"/>
      <c r="I11" s="12"/>
      <c r="J11" s="56"/>
      <c r="K11" s="11">
        <f>IF(L11&gt;0,IF(L11=0,0,L11-J11),"")</f>
      </c>
      <c r="L11" s="58"/>
      <c r="M11" s="58"/>
      <c r="N11" s="11">
        <f>IF(O11="","",IF(($N$10-RANK(O11,$O$11:$O$58,1))&lt;0,"","X"))</f>
      </c>
      <c r="O11" s="11">
        <f>IF(P11="","",RANK(P11,$P$12:$P$59,0))</f>
      </c>
      <c r="P11" s="19"/>
      <c r="Q11"/>
    </row>
    <row r="12" spans="1:17" ht="12.75">
      <c r="A12" s="13"/>
      <c r="B12" s="16"/>
      <c r="C12" s="17"/>
      <c r="D12" s="18"/>
      <c r="E12" s="18"/>
      <c r="F12" s="18"/>
      <c r="G12" s="13"/>
      <c r="H12" s="13"/>
      <c r="I12" s="12"/>
      <c r="J12" s="56"/>
      <c r="K12" s="11"/>
      <c r="L12" s="58"/>
      <c r="M12" s="58"/>
      <c r="N12" s="11"/>
      <c r="O12" s="11"/>
      <c r="P12" s="19"/>
      <c r="Q12"/>
    </row>
    <row r="13" spans="1:17" ht="12.75">
      <c r="A13" s="13"/>
      <c r="B13" s="16"/>
      <c r="C13" s="17"/>
      <c r="D13" s="68"/>
      <c r="E13" s="18"/>
      <c r="F13" s="18"/>
      <c r="G13" s="56"/>
      <c r="H13" s="57"/>
      <c r="I13" s="12"/>
      <c r="J13" s="56"/>
      <c r="K13" s="11"/>
      <c r="L13" s="58"/>
      <c r="M13" s="58"/>
      <c r="N13" s="11"/>
      <c r="O13" s="11"/>
      <c r="P13" s="19"/>
      <c r="Q13"/>
    </row>
    <row r="14" spans="1:17" ht="12.75">
      <c r="A14" s="13"/>
      <c r="B14" s="16"/>
      <c r="C14" s="17"/>
      <c r="D14" s="18"/>
      <c r="E14" s="18"/>
      <c r="F14" s="18"/>
      <c r="G14" s="67"/>
      <c r="H14" s="56"/>
      <c r="I14" s="12"/>
      <c r="J14" s="56"/>
      <c r="K14" s="11"/>
      <c r="L14" s="58"/>
      <c r="M14" s="58"/>
      <c r="N14" s="11"/>
      <c r="O14" s="11"/>
      <c r="P14" s="19"/>
      <c r="Q14"/>
    </row>
    <row r="15" spans="1:17" ht="12.75">
      <c r="A15" s="13"/>
      <c r="B15" s="16"/>
      <c r="C15" s="17"/>
      <c r="D15" s="18"/>
      <c r="E15" s="18"/>
      <c r="F15" s="18"/>
      <c r="G15" s="56"/>
      <c r="H15" s="56"/>
      <c r="I15" s="12"/>
      <c r="J15" s="56"/>
      <c r="K15" s="11"/>
      <c r="L15" s="58"/>
      <c r="M15" s="58"/>
      <c r="N15" s="11"/>
      <c r="O15" s="11"/>
      <c r="P15" s="19"/>
      <c r="Q15"/>
    </row>
    <row r="16" spans="1:17" ht="12.75">
      <c r="A16" s="13"/>
      <c r="B16" s="16"/>
      <c r="C16" s="17"/>
      <c r="D16" s="18"/>
      <c r="E16" s="18"/>
      <c r="F16" s="18"/>
      <c r="G16" s="56"/>
      <c r="H16" s="56"/>
      <c r="I16" s="12"/>
      <c r="J16" s="56"/>
      <c r="K16" s="11"/>
      <c r="L16" s="58"/>
      <c r="M16" s="58"/>
      <c r="N16" s="11"/>
      <c r="O16" s="11"/>
      <c r="P16" s="19"/>
      <c r="Q16"/>
    </row>
    <row r="17" spans="1:17" ht="12.75">
      <c r="A17" s="13"/>
      <c r="B17" s="16"/>
      <c r="C17" s="17"/>
      <c r="D17" s="18"/>
      <c r="E17" s="18"/>
      <c r="F17" s="18"/>
      <c r="G17" s="56"/>
      <c r="H17" s="56"/>
      <c r="I17" s="12"/>
      <c r="J17" s="56"/>
      <c r="K17" s="11"/>
      <c r="L17" s="58"/>
      <c r="M17" s="58"/>
      <c r="N17" s="11"/>
      <c r="O17" s="11"/>
      <c r="P17" s="19"/>
      <c r="Q17"/>
    </row>
    <row r="18" spans="1:19" ht="12.75">
      <c r="A18" s="13"/>
      <c r="B18" s="16"/>
      <c r="C18" s="17"/>
      <c r="D18" s="18"/>
      <c r="E18" s="18"/>
      <c r="F18" s="18"/>
      <c r="G18" s="56"/>
      <c r="H18" s="57"/>
      <c r="I18" s="12"/>
      <c r="J18" s="56"/>
      <c r="K18" s="11"/>
      <c r="L18" s="58"/>
      <c r="M18" s="58"/>
      <c r="N18" s="11"/>
      <c r="O18" s="11"/>
      <c r="P18" s="19"/>
      <c r="Q18"/>
      <c r="S18" s="2" t="s">
        <v>50</v>
      </c>
    </row>
    <row r="19" spans="1:17" ht="12.75">
      <c r="A19" s="13"/>
      <c r="B19" s="16"/>
      <c r="C19" s="17"/>
      <c r="D19" s="18"/>
      <c r="E19" s="18"/>
      <c r="F19" s="18"/>
      <c r="G19" s="56"/>
      <c r="H19" s="57"/>
      <c r="I19" s="12"/>
      <c r="J19" s="56"/>
      <c r="K19" s="11"/>
      <c r="L19" s="58"/>
      <c r="M19" s="58"/>
      <c r="N19" s="11"/>
      <c r="O19" s="11"/>
      <c r="P19" s="19"/>
      <c r="Q19"/>
    </row>
    <row r="20" spans="1:17" ht="12.75">
      <c r="A20" s="13"/>
      <c r="B20" s="16"/>
      <c r="C20" s="17"/>
      <c r="D20" s="18"/>
      <c r="E20" s="18"/>
      <c r="F20" s="18"/>
      <c r="G20" s="56"/>
      <c r="H20" s="56"/>
      <c r="I20" s="12"/>
      <c r="J20" s="56"/>
      <c r="K20" s="11"/>
      <c r="L20" s="58"/>
      <c r="M20" s="58"/>
      <c r="N20" s="11"/>
      <c r="O20" s="11"/>
      <c r="P20" s="19"/>
      <c r="Q20"/>
    </row>
    <row r="21" spans="1:17" ht="12.75">
      <c r="A21" s="13"/>
      <c r="B21" s="16"/>
      <c r="C21" s="17"/>
      <c r="D21" s="18"/>
      <c r="E21" s="18"/>
      <c r="F21" s="18"/>
      <c r="G21" s="56"/>
      <c r="H21" s="56"/>
      <c r="I21" s="12"/>
      <c r="J21" s="56"/>
      <c r="K21" s="11"/>
      <c r="L21" s="58"/>
      <c r="M21" s="58"/>
      <c r="N21" s="11"/>
      <c r="O21" s="11"/>
      <c r="P21" s="19"/>
      <c r="Q21"/>
    </row>
    <row r="22" spans="1:17" ht="12.75">
      <c r="A22" s="13"/>
      <c r="B22" s="16"/>
      <c r="C22" s="17"/>
      <c r="D22" s="18"/>
      <c r="E22" s="18"/>
      <c r="F22" s="18"/>
      <c r="G22" s="56"/>
      <c r="H22" s="57"/>
      <c r="I22" s="12"/>
      <c r="J22" s="56"/>
      <c r="K22" s="11"/>
      <c r="L22" s="58"/>
      <c r="M22" s="58"/>
      <c r="N22" s="11"/>
      <c r="O22" s="11"/>
      <c r="P22" s="19"/>
      <c r="Q22"/>
    </row>
    <row r="23" spans="1:17" ht="12.75">
      <c r="A23" s="13"/>
      <c r="B23" s="16"/>
      <c r="C23" s="17"/>
      <c r="D23" s="18"/>
      <c r="E23" s="18"/>
      <c r="F23" s="18"/>
      <c r="G23" s="56"/>
      <c r="H23" s="56"/>
      <c r="I23" s="12"/>
      <c r="J23" s="56"/>
      <c r="K23" s="11"/>
      <c r="L23" s="58"/>
      <c r="M23" s="58"/>
      <c r="N23" s="11"/>
      <c r="O23" s="11"/>
      <c r="P23" s="19"/>
      <c r="Q23"/>
    </row>
    <row r="24" spans="1:17" ht="12.75">
      <c r="A24" s="13"/>
      <c r="B24" s="16"/>
      <c r="C24" s="17"/>
      <c r="D24" s="18"/>
      <c r="E24" s="18"/>
      <c r="F24" s="18"/>
      <c r="G24" s="56"/>
      <c r="H24" s="57"/>
      <c r="I24" s="12"/>
      <c r="J24" s="56"/>
      <c r="K24" s="11"/>
      <c r="L24" s="58"/>
      <c r="M24" s="58"/>
      <c r="N24" s="11"/>
      <c r="O24" s="11"/>
      <c r="P24" s="19"/>
      <c r="Q24"/>
    </row>
    <row r="25" spans="1:17" ht="12.75">
      <c r="A25" s="13"/>
      <c r="B25" s="16"/>
      <c r="C25" s="17"/>
      <c r="D25" s="18"/>
      <c r="E25" s="18"/>
      <c r="F25" s="18"/>
      <c r="G25" s="56"/>
      <c r="H25" s="56"/>
      <c r="I25" s="12"/>
      <c r="J25" s="56"/>
      <c r="K25" s="11"/>
      <c r="L25" s="58"/>
      <c r="M25" s="58"/>
      <c r="N25" s="11"/>
      <c r="O25" s="11"/>
      <c r="P25" s="19"/>
      <c r="Q25"/>
    </row>
    <row r="26" spans="1:17" ht="12.75">
      <c r="A26" s="13"/>
      <c r="B26" s="16"/>
      <c r="C26" s="17"/>
      <c r="D26" s="18"/>
      <c r="E26" s="18"/>
      <c r="F26" s="18"/>
      <c r="G26" s="56"/>
      <c r="H26" s="57"/>
      <c r="I26" s="12"/>
      <c r="J26" s="56"/>
      <c r="K26" s="11"/>
      <c r="L26" s="58"/>
      <c r="M26" s="58"/>
      <c r="N26" s="11"/>
      <c r="O26" s="11"/>
      <c r="P26" s="19"/>
      <c r="Q26"/>
    </row>
    <row r="27" spans="1:17" ht="12.75">
      <c r="A27" s="13"/>
      <c r="B27" s="16"/>
      <c r="C27" s="17"/>
      <c r="D27" s="18"/>
      <c r="E27" s="18"/>
      <c r="F27" s="18"/>
      <c r="G27" s="56"/>
      <c r="H27" s="57"/>
      <c r="I27" s="12"/>
      <c r="J27" s="56"/>
      <c r="K27" s="11"/>
      <c r="L27" s="58"/>
      <c r="M27" s="58"/>
      <c r="N27" s="11"/>
      <c r="O27" s="11"/>
      <c r="P27" s="19"/>
      <c r="Q27"/>
    </row>
    <row r="28" spans="1:17" ht="12.75">
      <c r="A28" s="13"/>
      <c r="B28" s="16"/>
      <c r="C28" s="17"/>
      <c r="D28" s="18"/>
      <c r="E28" s="18"/>
      <c r="F28" s="18"/>
      <c r="G28" s="56"/>
      <c r="H28" s="56"/>
      <c r="I28" s="12"/>
      <c r="J28" s="56"/>
      <c r="K28" s="11"/>
      <c r="L28" s="58"/>
      <c r="M28" s="58"/>
      <c r="N28" s="11"/>
      <c r="O28" s="11"/>
      <c r="P28" s="19"/>
      <c r="Q28"/>
    </row>
    <row r="29" spans="1:17" ht="12.75">
      <c r="A29" s="13"/>
      <c r="B29" s="16"/>
      <c r="C29" s="17"/>
      <c r="D29" s="18"/>
      <c r="E29" s="18"/>
      <c r="F29" s="18"/>
      <c r="G29" s="56"/>
      <c r="H29" s="56"/>
      <c r="I29" s="12"/>
      <c r="J29" s="56"/>
      <c r="K29" s="11"/>
      <c r="L29" s="58"/>
      <c r="M29" s="58"/>
      <c r="N29" s="11"/>
      <c r="O29" s="11"/>
      <c r="P29" s="19"/>
      <c r="Q29"/>
    </row>
    <row r="30" spans="1:17" ht="12.75">
      <c r="A30" s="13"/>
      <c r="B30" s="16"/>
      <c r="C30" s="17"/>
      <c r="D30" s="18"/>
      <c r="E30" s="18"/>
      <c r="F30" s="18"/>
      <c r="G30" s="56"/>
      <c r="H30" s="56"/>
      <c r="I30" s="12"/>
      <c r="J30" s="56"/>
      <c r="K30" s="11"/>
      <c r="L30" s="58"/>
      <c r="M30" s="58"/>
      <c r="N30" s="11"/>
      <c r="O30" s="11"/>
      <c r="P30" s="19"/>
      <c r="Q30"/>
    </row>
    <row r="31" spans="1:17" ht="12.75">
      <c r="A31" s="13"/>
      <c r="B31" s="16"/>
      <c r="C31" s="17"/>
      <c r="D31" s="18"/>
      <c r="E31" s="18"/>
      <c r="F31" s="18"/>
      <c r="G31" s="56"/>
      <c r="H31" s="57"/>
      <c r="I31" s="12"/>
      <c r="J31" s="56"/>
      <c r="K31" s="11"/>
      <c r="L31" s="58"/>
      <c r="M31" s="58"/>
      <c r="N31" s="11"/>
      <c r="O31" s="11"/>
      <c r="P31" s="19"/>
      <c r="Q31"/>
    </row>
    <row r="32" spans="1:17" ht="12.75">
      <c r="A32" s="13"/>
      <c r="B32" s="16"/>
      <c r="C32" s="17"/>
      <c r="D32" s="18"/>
      <c r="E32" s="18"/>
      <c r="F32" s="18"/>
      <c r="G32" s="56"/>
      <c r="H32" s="56"/>
      <c r="I32" s="12"/>
      <c r="J32" s="56"/>
      <c r="K32" s="11"/>
      <c r="L32" s="58"/>
      <c r="M32" s="58"/>
      <c r="N32" s="11"/>
      <c r="O32" s="11"/>
      <c r="P32" s="19"/>
      <c r="Q32"/>
    </row>
    <row r="33" spans="1:17" ht="12.75">
      <c r="A33" s="13"/>
      <c r="B33" s="16"/>
      <c r="C33" s="17"/>
      <c r="D33" s="18"/>
      <c r="E33" s="18"/>
      <c r="F33" s="18"/>
      <c r="G33" s="56"/>
      <c r="H33" s="57"/>
      <c r="I33" s="12"/>
      <c r="J33" s="56"/>
      <c r="K33" s="11"/>
      <c r="L33" s="58"/>
      <c r="M33" s="58"/>
      <c r="N33" s="11"/>
      <c r="O33" s="11"/>
      <c r="P33" s="19"/>
      <c r="Q33"/>
    </row>
    <row r="34" spans="1:17" ht="12.75">
      <c r="A34" s="13"/>
      <c r="B34" s="16"/>
      <c r="C34" s="17"/>
      <c r="D34" s="18"/>
      <c r="E34" s="18"/>
      <c r="F34" s="18"/>
      <c r="G34" s="56"/>
      <c r="H34" s="56"/>
      <c r="I34" s="12"/>
      <c r="J34" s="56"/>
      <c r="K34" s="11"/>
      <c r="L34" s="58"/>
      <c r="M34" s="58"/>
      <c r="N34" s="11"/>
      <c r="O34" s="11"/>
      <c r="P34" s="19"/>
      <c r="Q34"/>
    </row>
    <row r="35" spans="1:17" ht="12.75">
      <c r="A35" s="13"/>
      <c r="B35" s="16"/>
      <c r="C35" s="17"/>
      <c r="D35" s="18"/>
      <c r="E35" s="18"/>
      <c r="F35" s="18"/>
      <c r="G35" s="56"/>
      <c r="H35" s="57"/>
      <c r="I35" s="12"/>
      <c r="J35" s="56"/>
      <c r="K35" s="11"/>
      <c r="L35" s="58"/>
      <c r="M35" s="58"/>
      <c r="N35" s="11"/>
      <c r="O35" s="11"/>
      <c r="P35" s="19"/>
      <c r="Q35"/>
    </row>
    <row r="36" spans="1:17" ht="12.75">
      <c r="A36" s="13"/>
      <c r="B36" s="16"/>
      <c r="C36" s="17"/>
      <c r="D36" s="18"/>
      <c r="E36" s="18"/>
      <c r="F36" s="18"/>
      <c r="G36" s="56"/>
      <c r="H36" s="57"/>
      <c r="I36" s="12"/>
      <c r="J36" s="56"/>
      <c r="K36" s="11"/>
      <c r="L36" s="58"/>
      <c r="M36" s="58"/>
      <c r="N36" s="11"/>
      <c r="O36" s="11"/>
      <c r="P36" s="19"/>
      <c r="Q36"/>
    </row>
    <row r="37" spans="1:17" ht="12.75">
      <c r="A37" s="13"/>
      <c r="B37" s="16"/>
      <c r="C37" s="17"/>
      <c r="D37" s="18"/>
      <c r="E37" s="18"/>
      <c r="F37" s="18"/>
      <c r="G37" s="56"/>
      <c r="H37" s="56"/>
      <c r="I37" s="12"/>
      <c r="J37" s="56"/>
      <c r="K37" s="11"/>
      <c r="L37" s="58"/>
      <c r="M37" s="58"/>
      <c r="N37" s="11"/>
      <c r="O37" s="11"/>
      <c r="P37" s="19"/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/>
      <c r="L38" s="58"/>
      <c r="M38" s="58"/>
      <c r="N38" s="11"/>
      <c r="O38" s="11"/>
      <c r="P38" s="19"/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/>
      <c r="L39" s="58"/>
      <c r="M39" s="58"/>
      <c r="N39" s="11"/>
      <c r="O39" s="11"/>
      <c r="P39" s="19"/>
      <c r="Q39"/>
    </row>
    <row r="40" spans="1:17" ht="12.75">
      <c r="A40" s="13"/>
      <c r="B40" s="16"/>
      <c r="C40" s="17"/>
      <c r="D40" s="18"/>
      <c r="E40" s="18"/>
      <c r="F40" s="18"/>
      <c r="G40" s="56"/>
      <c r="H40" s="56"/>
      <c r="I40" s="12"/>
      <c r="J40" s="56"/>
      <c r="K40" s="11"/>
      <c r="L40" s="58"/>
      <c r="M40" s="58"/>
      <c r="N40" s="11"/>
      <c r="O40" s="11"/>
      <c r="P40" s="19"/>
      <c r="Q40"/>
    </row>
    <row r="41" spans="1:17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/>
      <c r="L41" s="58"/>
      <c r="M41" s="58"/>
      <c r="N41" s="11"/>
      <c r="O41" s="11"/>
      <c r="P41" s="19"/>
      <c r="Q41"/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/>
      <c r="L42" s="58"/>
      <c r="M42" s="58"/>
      <c r="N42" s="11"/>
      <c r="O42" s="11"/>
      <c r="P42" s="19"/>
      <c r="Q42"/>
    </row>
    <row r="43" spans="1:17" ht="12.75">
      <c r="A43" s="13"/>
      <c r="B43" s="16"/>
      <c r="C43" s="17"/>
      <c r="D43" s="18"/>
      <c r="E43" s="18"/>
      <c r="F43" s="18"/>
      <c r="G43" s="56"/>
      <c r="H43" s="57"/>
      <c r="I43" s="12"/>
      <c r="J43" s="56"/>
      <c r="K43" s="11"/>
      <c r="L43" s="58"/>
      <c r="M43" s="58"/>
      <c r="N43" s="11"/>
      <c r="O43" s="11"/>
      <c r="P43" s="19"/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/>
      <c r="L44" s="58"/>
      <c r="M44" s="58"/>
      <c r="N44" s="11"/>
      <c r="O44" s="11"/>
      <c r="P44" s="19"/>
      <c r="Q44"/>
    </row>
    <row r="45" spans="1:17" ht="12.75">
      <c r="A45" s="13"/>
      <c r="B45" s="16"/>
      <c r="C45" s="17"/>
      <c r="D45" s="18"/>
      <c r="E45" s="18"/>
      <c r="F45" s="18"/>
      <c r="G45" s="56"/>
      <c r="H45" s="56"/>
      <c r="I45" s="12"/>
      <c r="J45" s="56"/>
      <c r="K45" s="11"/>
      <c r="L45" s="58"/>
      <c r="M45" s="58"/>
      <c r="N45" s="11"/>
      <c r="O45" s="11"/>
      <c r="P45" s="19"/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/>
      <c r="L46" s="58"/>
      <c r="M46" s="58"/>
      <c r="N46" s="11"/>
      <c r="O46" s="11"/>
      <c r="P46" s="19"/>
      <c r="Q46"/>
    </row>
    <row r="47" spans="1:17" ht="12.75">
      <c r="A47" s="13"/>
      <c r="B47" s="16"/>
      <c r="C47" s="17"/>
      <c r="D47" s="18"/>
      <c r="E47" s="73"/>
      <c r="F47" s="18"/>
      <c r="G47" s="56"/>
      <c r="H47" s="57"/>
      <c r="I47" s="12"/>
      <c r="J47" s="56"/>
      <c r="K47" s="11"/>
      <c r="L47" s="58"/>
      <c r="M47" s="58"/>
      <c r="N47" s="11"/>
      <c r="O47" s="11"/>
      <c r="P47" s="19"/>
      <c r="Q47"/>
    </row>
    <row r="48" spans="1:31" ht="12.75">
      <c r="A48" s="13"/>
      <c r="B48" s="16"/>
      <c r="C48" s="17"/>
      <c r="D48" s="18"/>
      <c r="E48" s="18"/>
      <c r="F48" s="18"/>
      <c r="G48" s="56"/>
      <c r="H48" s="57"/>
      <c r="I48" s="12"/>
      <c r="J48" s="56"/>
      <c r="K48" s="11"/>
      <c r="L48" s="58"/>
      <c r="M48" s="58"/>
      <c r="N48" s="11"/>
      <c r="O48" s="11"/>
      <c r="P48" s="19"/>
      <c r="Q48"/>
      <c r="AE48" s="2" t="s">
        <v>64</v>
      </c>
    </row>
    <row r="49" spans="1:17" ht="12.75">
      <c r="A49" s="13"/>
      <c r="B49" s="16"/>
      <c r="C49" s="17"/>
      <c r="D49" s="18"/>
      <c r="E49" s="18"/>
      <c r="F49" s="18"/>
      <c r="G49" s="56"/>
      <c r="H49" s="56"/>
      <c r="I49" s="12"/>
      <c r="J49" s="56"/>
      <c r="K49" s="11"/>
      <c r="L49" s="58"/>
      <c r="M49" s="58"/>
      <c r="N49" s="11"/>
      <c r="O49" s="11"/>
      <c r="P49" s="19"/>
      <c r="Q49"/>
    </row>
    <row r="50" spans="1:17" ht="12.75">
      <c r="A50" s="13"/>
      <c r="B50" s="16"/>
      <c r="C50" s="17"/>
      <c r="D50" s="18"/>
      <c r="E50" s="18"/>
      <c r="F50" s="18"/>
      <c r="G50" s="56"/>
      <c r="H50" s="57"/>
      <c r="I50" s="12"/>
      <c r="J50" s="56"/>
      <c r="K50" s="11"/>
      <c r="L50" s="58"/>
      <c r="M50" s="58"/>
      <c r="N50" s="11"/>
      <c r="O50" s="11"/>
      <c r="P50" s="19"/>
      <c r="Q50"/>
    </row>
    <row r="51" spans="1:17" ht="12.75">
      <c r="A51" s="13"/>
      <c r="B51" s="16"/>
      <c r="C51" s="17"/>
      <c r="D51" s="18"/>
      <c r="E51" s="18"/>
      <c r="F51" s="18"/>
      <c r="G51" s="56"/>
      <c r="H51" s="56"/>
      <c r="I51" s="12"/>
      <c r="J51" s="56"/>
      <c r="K51" s="11"/>
      <c r="L51" s="58"/>
      <c r="M51" s="58"/>
      <c r="N51" s="11"/>
      <c r="O51" s="11"/>
      <c r="P51" s="19"/>
      <c r="Q51"/>
    </row>
    <row r="52" spans="1:17" ht="12.75">
      <c r="A52" s="13"/>
      <c r="B52" s="16"/>
      <c r="C52" s="17"/>
      <c r="D52" s="18"/>
      <c r="E52" s="18"/>
      <c r="F52" s="18"/>
      <c r="G52" s="56"/>
      <c r="H52" s="57"/>
      <c r="I52" s="12"/>
      <c r="J52" s="56"/>
      <c r="K52" s="11"/>
      <c r="L52" s="58"/>
      <c r="M52" s="58"/>
      <c r="N52" s="11"/>
      <c r="O52" s="11"/>
      <c r="P52" s="19"/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 t="s">
        <v>76</v>
      </c>
      <c r="L53" s="58"/>
      <c r="M53" s="58"/>
      <c r="N53" s="11" t="s">
        <v>76</v>
      </c>
      <c r="O53" s="11" t="s">
        <v>76</v>
      </c>
      <c r="P53" s="19"/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 t="s">
        <v>76</v>
      </c>
      <c r="L54" s="58"/>
      <c r="M54" s="58"/>
      <c r="N54" s="11" t="s">
        <v>76</v>
      </c>
      <c r="O54" s="11" t="s">
        <v>76</v>
      </c>
      <c r="P54" s="19"/>
      <c r="Q54"/>
    </row>
    <row r="55" spans="1:17" ht="12.75">
      <c r="A55" s="13"/>
      <c r="B55" s="16"/>
      <c r="C55" s="17"/>
      <c r="D55" s="18"/>
      <c r="E55" s="18"/>
      <c r="F55" s="18"/>
      <c r="G55" s="56"/>
      <c r="H55" s="56"/>
      <c r="I55" s="12"/>
      <c r="J55" s="56"/>
      <c r="K55" s="11" t="s">
        <v>76</v>
      </c>
      <c r="L55" s="58"/>
      <c r="M55" s="58"/>
      <c r="N55" s="11" t="s">
        <v>76</v>
      </c>
      <c r="O55" s="11" t="s">
        <v>76</v>
      </c>
      <c r="P55" s="19"/>
      <c r="Q55"/>
    </row>
    <row r="56" spans="1:17" ht="12.75">
      <c r="A56" s="13"/>
      <c r="B56" s="16"/>
      <c r="C56" s="17"/>
      <c r="D56" s="18"/>
      <c r="E56" s="69"/>
      <c r="F56" s="18"/>
      <c r="G56" s="56"/>
      <c r="H56" s="57"/>
      <c r="I56" s="12"/>
      <c r="J56" s="56"/>
      <c r="K56" s="11">
        <f>IF(L56&gt;0,IF(L56=0,0,L56-J56),"")</f>
      </c>
      <c r="L56" s="58"/>
      <c r="M56" s="58"/>
      <c r="N56" s="11">
        <f>IF(O56="","",IF(($N$10-RANK(O56,$O$11:$O$58,1))&lt;0,"","X"))</f>
      </c>
      <c r="O56" s="11">
        <f>IF(P56="","",RANK(P56,$P$12:$P$59,0))</f>
      </c>
      <c r="P56" s="19"/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/>
      <c r="L57" s="58"/>
      <c r="M57" s="58"/>
      <c r="N57" s="11"/>
      <c r="O57" s="11"/>
      <c r="P57" s="19"/>
      <c r="Q57"/>
    </row>
    <row r="58" spans="1:17" ht="12.75">
      <c r="A58" s="13"/>
      <c r="B58" s="16"/>
      <c r="C58" s="17"/>
      <c r="D58" s="18"/>
      <c r="E58" s="18"/>
      <c r="F58" s="18"/>
      <c r="G58" s="56"/>
      <c r="H58" s="56"/>
      <c r="I58" s="12"/>
      <c r="J58" s="56"/>
      <c r="K58" s="11"/>
      <c r="L58" s="58"/>
      <c r="M58" s="58"/>
      <c r="N58" s="11"/>
      <c r="O58" s="11"/>
      <c r="P58" s="19"/>
      <c r="Q58"/>
    </row>
    <row r="59" spans="1:17" ht="12.75">
      <c r="A59" s="13"/>
      <c r="B59" s="16"/>
      <c r="C59" s="17"/>
      <c r="D59" s="18"/>
      <c r="E59" s="18"/>
      <c r="F59" s="18"/>
      <c r="G59" s="56"/>
      <c r="H59" s="56"/>
      <c r="I59" s="12"/>
      <c r="J59" s="56"/>
      <c r="K59" s="11"/>
      <c r="L59" s="58"/>
      <c r="M59" s="58"/>
      <c r="N59" s="11"/>
      <c r="O59" s="11"/>
      <c r="P59" s="19"/>
      <c r="Q59"/>
    </row>
    <row r="60" spans="4:17" ht="12.75">
      <c r="D60" s="9"/>
      <c r="E60" s="9"/>
      <c r="F60" s="9"/>
      <c r="G60" s="21"/>
      <c r="H60" s="21"/>
      <c r="I60" s="21"/>
      <c r="J60" s="21"/>
      <c r="K60" s="21"/>
      <c r="L60" s="21"/>
      <c r="M60" s="21"/>
      <c r="N60" s="20"/>
      <c r="O60" s="21"/>
      <c r="P60"/>
      <c r="Q60"/>
    </row>
    <row r="61" spans="1:16" ht="12.75">
      <c r="A61" s="2" t="s">
        <v>52</v>
      </c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  <row r="62" spans="4:16" ht="12.75">
      <c r="D62" s="25"/>
      <c r="E62" s="25"/>
      <c r="F62" s="25"/>
      <c r="G62" s="70"/>
      <c r="H62" s="70"/>
      <c r="I62" s="70"/>
      <c r="J62" s="70"/>
      <c r="K62" s="70"/>
      <c r="L62" s="70"/>
      <c r="M62" s="70"/>
      <c r="N62" s="70"/>
      <c r="O62" s="70"/>
      <c r="P62" s="25"/>
    </row>
    <row r="63" spans="4:16" ht="12.75">
      <c r="D63" s="25"/>
      <c r="E63" s="25"/>
      <c r="F63" s="25"/>
      <c r="G63" s="70"/>
      <c r="H63" s="70"/>
      <c r="I63" s="70"/>
      <c r="J63" s="70"/>
      <c r="K63" s="70"/>
      <c r="L63" s="70"/>
      <c r="M63" s="70"/>
      <c r="N63" s="70"/>
      <c r="O63" s="70"/>
      <c r="P63" s="25"/>
    </row>
  </sheetData>
  <sheetProtection formatColumns="0" formatRows="0"/>
  <mergeCells count="6">
    <mergeCell ref="J9:M9"/>
    <mergeCell ref="A2:P2"/>
    <mergeCell ref="G9:I9"/>
    <mergeCell ref="G6:L6"/>
    <mergeCell ref="C6:E6"/>
    <mergeCell ref="A7:C7"/>
  </mergeCells>
  <conditionalFormatting sqref="J11:K59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8"/>
  <dimension ref="A1:V61"/>
  <sheetViews>
    <sheetView showGridLines="0" zoomScale="130" zoomScaleNormal="130" zoomScalePageLayoutView="0" workbookViewId="0" topLeftCell="A1">
      <selection activeCell="A2" sqref="A2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A1:O14</v>
      </c>
      <c r="R1" s="46" t="s">
        <v>36</v>
      </c>
      <c r="S1" s="47"/>
    </row>
    <row r="2" spans="1:16" ht="12.75">
      <c r="A2" s="43" t="s">
        <v>103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1</v>
      </c>
      <c r="B4" s="4" t="s">
        <v>47</v>
      </c>
      <c r="C4" s="52"/>
      <c r="D4" s="52"/>
      <c r="E4" s="52"/>
      <c r="F4" s="52" t="str">
        <f>VLOOKUP(A4,Stammdaten!D8:G15,2,1)</f>
        <v>Juniorinnen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18" t="s">
        <v>57</v>
      </c>
      <c r="D5" s="118"/>
      <c r="E5" s="118"/>
      <c r="F5" s="60" t="s">
        <v>1</v>
      </c>
      <c r="G5" s="117" t="s">
        <v>90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45017</v>
      </c>
      <c r="B6" s="120"/>
      <c r="C6" s="120"/>
      <c r="D6" s="59"/>
      <c r="E6" s="59"/>
      <c r="F6" s="109" t="s">
        <v>99</v>
      </c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4</v>
      </c>
      <c r="O9" s="15"/>
      <c r="P9"/>
      <c r="Q9"/>
    </row>
    <row r="10" spans="1:17" ht="12.75">
      <c r="A10" s="13">
        <v>1</v>
      </c>
      <c r="B10" s="83" t="s">
        <v>70</v>
      </c>
      <c r="C10" s="17">
        <v>2</v>
      </c>
      <c r="D10" s="18"/>
      <c r="E10" s="18"/>
      <c r="F10" s="18" t="s">
        <v>53</v>
      </c>
      <c r="G10" s="56"/>
      <c r="H10" s="56"/>
      <c r="I10" s="12"/>
      <c r="J10" s="56"/>
      <c r="K10" s="11"/>
      <c r="L10" s="82"/>
      <c r="M10" s="58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13">
        <v>2</v>
      </c>
      <c r="B11" s="83" t="s">
        <v>73</v>
      </c>
      <c r="C11" s="17">
        <v>1</v>
      </c>
      <c r="D11" s="18"/>
      <c r="E11" s="73"/>
      <c r="F11" s="76" t="s">
        <v>44</v>
      </c>
      <c r="G11" s="56"/>
      <c r="H11" s="56"/>
      <c r="I11" s="12"/>
      <c r="J11" s="56"/>
      <c r="K11" s="11"/>
      <c r="L11" s="82"/>
      <c r="M11" s="58"/>
      <c r="N11" s="11"/>
      <c r="O11" s="11"/>
      <c r="P11" s="19">
        <f t="shared" si="0"/>
      </c>
      <c r="Q11"/>
    </row>
    <row r="12" spans="1:17" ht="12.75">
      <c r="A12" s="13">
        <v>3</v>
      </c>
      <c r="B12" s="83" t="s">
        <v>73</v>
      </c>
      <c r="C12" s="17">
        <v>2</v>
      </c>
      <c r="D12" s="18"/>
      <c r="E12" s="18"/>
      <c r="F12" s="76" t="s">
        <v>53</v>
      </c>
      <c r="G12" s="13"/>
      <c r="H12" s="13"/>
      <c r="I12" s="12"/>
      <c r="J12" s="56"/>
      <c r="K12" s="11"/>
      <c r="L12" s="58"/>
      <c r="M12" s="58"/>
      <c r="N12" s="11"/>
      <c r="O12" s="11"/>
      <c r="P12" s="19">
        <f t="shared" si="0"/>
      </c>
      <c r="Q12"/>
    </row>
    <row r="13" spans="1:17" ht="12.75">
      <c r="A13" s="13"/>
      <c r="B13" s="16"/>
      <c r="C13" s="17"/>
      <c r="D13" s="68"/>
      <c r="E13" s="18"/>
      <c r="F13" s="18"/>
      <c r="G13" s="67"/>
      <c r="H13" s="57"/>
      <c r="I13" s="12"/>
      <c r="J13" s="56"/>
      <c r="K13" s="11"/>
      <c r="L13" s="58"/>
      <c r="M13" s="58"/>
      <c r="N13" s="11"/>
      <c r="O13" s="11"/>
      <c r="P13" s="19">
        <f t="shared" si="0"/>
      </c>
      <c r="Q13"/>
    </row>
    <row r="14" spans="1:17" ht="12.75">
      <c r="A14" s="13"/>
      <c r="B14" s="16"/>
      <c r="C14" s="17"/>
      <c r="D14" s="18"/>
      <c r="E14" s="18"/>
      <c r="F14" s="18"/>
      <c r="G14" s="13"/>
      <c r="H14" s="13"/>
      <c r="I14" s="12"/>
      <c r="J14" s="56"/>
      <c r="K14" s="11"/>
      <c r="L14" s="82"/>
      <c r="M14" s="58"/>
      <c r="N14" s="11"/>
      <c r="O14" s="11"/>
      <c r="P14" s="19">
        <f t="shared" si="0"/>
      </c>
      <c r="Q14"/>
    </row>
    <row r="15" spans="1:17" ht="12.75">
      <c r="A15" s="13"/>
      <c r="B15" s="16"/>
      <c r="C15" s="17"/>
      <c r="D15" s="18"/>
      <c r="E15" s="18"/>
      <c r="F15" s="18"/>
      <c r="G15" s="56"/>
      <c r="H15" s="56"/>
      <c r="I15" s="12"/>
      <c r="J15" s="56"/>
      <c r="K15" s="11">
        <f>IF(L15&gt;0,IF(L15=0,0,L15-J15),"")</f>
      </c>
      <c r="L15" s="58"/>
      <c r="M15" s="58"/>
      <c r="N15" s="11">
        <f aca="true" t="shared" si="1" ref="N15:N57">IF(O15="","",IF(($N$9-RANK(O15,$O$10:$O$57,1))&lt;0,"","X"))</f>
      </c>
      <c r="O15" s="11"/>
      <c r="P15" s="19">
        <f t="shared" si="0"/>
      </c>
      <c r="Q15"/>
    </row>
    <row r="16" spans="1:17" ht="12.75">
      <c r="A16" s="13"/>
      <c r="B16" s="16"/>
      <c r="C16" s="17"/>
      <c r="D16" s="18"/>
      <c r="E16" s="18"/>
      <c r="F16" s="18"/>
      <c r="G16" s="56"/>
      <c r="H16" s="56"/>
      <c r="I16" s="12"/>
      <c r="J16" s="56"/>
      <c r="K16" s="11">
        <f aca="true" t="shared" si="2" ref="K16:K57">IF(L16&gt;0,IF(L16=0,0,L16-J16),"")</f>
      </c>
      <c r="L16" s="58"/>
      <c r="M16" s="58"/>
      <c r="N16" s="11">
        <f t="shared" si="1"/>
      </c>
      <c r="O16" s="11">
        <f aca="true" t="shared" si="3" ref="O16:O57">IF(P16="","",RANK(P16,$P$10:$P$57,0))</f>
      </c>
      <c r="P16" s="19">
        <f t="shared" si="0"/>
      </c>
      <c r="Q16"/>
    </row>
    <row r="17" spans="1:19" ht="12.75">
      <c r="A17" s="13"/>
      <c r="B17" s="16"/>
      <c r="C17" s="17"/>
      <c r="D17" s="18"/>
      <c r="E17" s="18"/>
      <c r="F17" s="18"/>
      <c r="G17" s="56"/>
      <c r="H17" s="57"/>
      <c r="I17" s="12"/>
      <c r="J17" s="56"/>
      <c r="K17" s="11">
        <f t="shared" si="2"/>
      </c>
      <c r="L17" s="58"/>
      <c r="M17" s="58"/>
      <c r="N17" s="11">
        <f t="shared" si="1"/>
      </c>
      <c r="O17" s="11">
        <f t="shared" si="3"/>
      </c>
      <c r="P17" s="19">
        <f t="shared" si="0"/>
      </c>
      <c r="Q17"/>
      <c r="S17" s="2" t="s">
        <v>50</v>
      </c>
    </row>
    <row r="18" spans="1:17" ht="12.75">
      <c r="A18" s="13"/>
      <c r="B18" s="16"/>
      <c r="C18" s="17"/>
      <c r="D18" s="18"/>
      <c r="E18" s="18"/>
      <c r="F18" s="18"/>
      <c r="G18" s="56"/>
      <c r="H18" s="57"/>
      <c r="I18" s="12"/>
      <c r="J18" s="56"/>
      <c r="K18" s="11">
        <f t="shared" si="2"/>
      </c>
      <c r="L18" s="58"/>
      <c r="M18" s="58"/>
      <c r="N18" s="11">
        <f t="shared" si="1"/>
      </c>
      <c r="O18" s="11">
        <f t="shared" si="3"/>
      </c>
      <c r="P18" s="19">
        <f t="shared" si="0"/>
      </c>
      <c r="Q18"/>
    </row>
    <row r="19" spans="1:17" ht="12.75">
      <c r="A19" s="13"/>
      <c r="B19" s="16"/>
      <c r="C19" s="17"/>
      <c r="D19" s="18"/>
      <c r="E19" s="18"/>
      <c r="F19" s="18"/>
      <c r="G19" s="56"/>
      <c r="H19" s="56"/>
      <c r="I19" s="12"/>
      <c r="J19" s="56"/>
      <c r="K19" s="11">
        <f t="shared" si="2"/>
      </c>
      <c r="L19" s="58"/>
      <c r="M19" s="58"/>
      <c r="N19" s="11">
        <f t="shared" si="1"/>
      </c>
      <c r="O19" s="11">
        <f t="shared" si="3"/>
      </c>
      <c r="P19" s="19">
        <f t="shared" si="0"/>
      </c>
      <c r="Q19"/>
    </row>
    <row r="20" spans="1:17" ht="12.75">
      <c r="A20" s="13"/>
      <c r="B20" s="16"/>
      <c r="C20" s="17"/>
      <c r="D20" s="18"/>
      <c r="E20" s="18"/>
      <c r="F20" s="18"/>
      <c r="G20" s="56"/>
      <c r="H20" s="56"/>
      <c r="I20" s="12"/>
      <c r="J20" s="56"/>
      <c r="K20" s="11">
        <f t="shared" si="2"/>
      </c>
      <c r="L20" s="58"/>
      <c r="M20" s="58"/>
      <c r="N20" s="11">
        <f t="shared" si="1"/>
      </c>
      <c r="O20" s="11">
        <f t="shared" si="3"/>
      </c>
      <c r="P20" s="19">
        <f t="shared" si="0"/>
      </c>
      <c r="Q20"/>
    </row>
    <row r="21" spans="1:17" ht="12.75">
      <c r="A21" s="13"/>
      <c r="B21" s="16"/>
      <c r="C21" s="17"/>
      <c r="D21" s="18"/>
      <c r="E21" s="18"/>
      <c r="F21" s="18"/>
      <c r="G21" s="56"/>
      <c r="H21" s="57"/>
      <c r="I21" s="12"/>
      <c r="J21" s="56"/>
      <c r="K21" s="11">
        <f t="shared" si="2"/>
      </c>
      <c r="L21" s="58"/>
      <c r="M21" s="58"/>
      <c r="N21" s="11">
        <f t="shared" si="1"/>
      </c>
      <c r="O21" s="11">
        <f t="shared" si="3"/>
      </c>
      <c r="P21" s="19">
        <f t="shared" si="0"/>
      </c>
      <c r="Q21"/>
    </row>
    <row r="22" spans="1:22" ht="12.75">
      <c r="A22" s="13"/>
      <c r="B22" s="16"/>
      <c r="C22" s="17"/>
      <c r="D22" s="18"/>
      <c r="E22" s="18"/>
      <c r="F22" s="18"/>
      <c r="G22" s="56"/>
      <c r="H22" s="56"/>
      <c r="I22" s="12"/>
      <c r="J22" s="56"/>
      <c r="K22" s="11">
        <f t="shared" si="2"/>
      </c>
      <c r="L22" s="58"/>
      <c r="M22" s="58"/>
      <c r="N22" s="11">
        <f t="shared" si="1"/>
      </c>
      <c r="O22" s="11">
        <f t="shared" si="3"/>
      </c>
      <c r="P22" s="19">
        <f t="shared" si="0"/>
      </c>
      <c r="Q22"/>
      <c r="V22" s="72"/>
    </row>
    <row r="23" spans="1:17" ht="12.75">
      <c r="A23" s="13"/>
      <c r="B23" s="16"/>
      <c r="C23" s="17"/>
      <c r="D23" s="18"/>
      <c r="E23" s="18"/>
      <c r="F23" s="18"/>
      <c r="G23" s="56"/>
      <c r="H23" s="57"/>
      <c r="I23" s="12"/>
      <c r="J23" s="56"/>
      <c r="K23" s="11">
        <f t="shared" si="2"/>
      </c>
      <c r="L23" s="58"/>
      <c r="M23" s="58"/>
      <c r="N23" s="11">
        <f t="shared" si="1"/>
      </c>
      <c r="O23" s="11">
        <f t="shared" si="3"/>
      </c>
      <c r="P23" s="19">
        <f t="shared" si="0"/>
      </c>
      <c r="Q23"/>
    </row>
    <row r="24" spans="1:17" ht="12.75">
      <c r="A24" s="13"/>
      <c r="B24" s="16"/>
      <c r="C24" s="17"/>
      <c r="D24" s="18"/>
      <c r="E24" s="18"/>
      <c r="F24" s="18"/>
      <c r="G24" s="56"/>
      <c r="H24" s="56"/>
      <c r="I24" s="12"/>
      <c r="J24" s="56"/>
      <c r="K24" s="11">
        <f t="shared" si="2"/>
      </c>
      <c r="L24" s="58"/>
      <c r="M24" s="58"/>
      <c r="N24" s="11">
        <f t="shared" si="1"/>
      </c>
      <c r="O24" s="11">
        <f t="shared" si="3"/>
      </c>
      <c r="P24" s="19">
        <f t="shared" si="0"/>
      </c>
      <c r="Q24"/>
    </row>
    <row r="25" spans="1:17" ht="12.75">
      <c r="A25" s="13"/>
      <c r="B25" s="16"/>
      <c r="C25" s="17"/>
      <c r="D25" s="18"/>
      <c r="E25" s="18"/>
      <c r="F25" s="18"/>
      <c r="G25" s="56"/>
      <c r="H25" s="57"/>
      <c r="I25" s="12"/>
      <c r="J25" s="56"/>
      <c r="K25" s="11">
        <f t="shared" si="2"/>
      </c>
      <c r="L25" s="58"/>
      <c r="M25" s="58"/>
      <c r="N25" s="11">
        <f t="shared" si="1"/>
      </c>
      <c r="O25" s="11">
        <f t="shared" si="3"/>
      </c>
      <c r="P25" s="19">
        <f t="shared" si="0"/>
      </c>
      <c r="Q25"/>
    </row>
    <row r="26" spans="1:17" ht="12.75">
      <c r="A26" s="13"/>
      <c r="B26" s="16"/>
      <c r="C26" s="17"/>
      <c r="D26" s="18"/>
      <c r="E26" s="18"/>
      <c r="F26" s="18"/>
      <c r="G26" s="56"/>
      <c r="H26" s="57"/>
      <c r="I26" s="12"/>
      <c r="J26" s="56"/>
      <c r="K26" s="11">
        <f t="shared" si="2"/>
      </c>
      <c r="L26" s="58"/>
      <c r="M26" s="58"/>
      <c r="N26" s="11">
        <f t="shared" si="1"/>
      </c>
      <c r="O26" s="11">
        <f t="shared" si="3"/>
      </c>
      <c r="P26" s="19">
        <f t="shared" si="0"/>
      </c>
      <c r="Q26"/>
    </row>
    <row r="27" spans="1:17" ht="12.75">
      <c r="A27" s="13"/>
      <c r="B27" s="16"/>
      <c r="C27" s="17"/>
      <c r="D27" s="18"/>
      <c r="E27" s="18"/>
      <c r="F27" s="18"/>
      <c r="G27" s="56"/>
      <c r="H27" s="56"/>
      <c r="I27" s="12"/>
      <c r="J27" s="56"/>
      <c r="K27" s="11">
        <f t="shared" si="2"/>
      </c>
      <c r="L27" s="58"/>
      <c r="M27" s="58"/>
      <c r="N27" s="11">
        <f t="shared" si="1"/>
      </c>
      <c r="O27" s="11">
        <f t="shared" si="3"/>
      </c>
      <c r="P27" s="19">
        <f t="shared" si="0"/>
      </c>
      <c r="Q27"/>
    </row>
    <row r="28" spans="1:17" ht="12.75">
      <c r="A28" s="13"/>
      <c r="B28" s="16"/>
      <c r="C28" s="17"/>
      <c r="D28" s="18"/>
      <c r="E28" s="18"/>
      <c r="F28" s="18"/>
      <c r="G28" s="56"/>
      <c r="H28" s="56"/>
      <c r="I28" s="12"/>
      <c r="J28" s="56"/>
      <c r="K28" s="11">
        <f t="shared" si="2"/>
      </c>
      <c r="L28" s="58"/>
      <c r="M28" s="58"/>
      <c r="N28" s="11">
        <f t="shared" si="1"/>
      </c>
      <c r="O28" s="11">
        <f t="shared" si="3"/>
      </c>
      <c r="P28" s="19">
        <f t="shared" si="0"/>
      </c>
      <c r="Q28"/>
    </row>
    <row r="29" spans="1:17" ht="12.75">
      <c r="A29" s="13"/>
      <c r="B29" s="16"/>
      <c r="C29" s="17"/>
      <c r="D29" s="18"/>
      <c r="E29" s="18"/>
      <c r="F29" s="18"/>
      <c r="G29" s="56"/>
      <c r="H29" s="56"/>
      <c r="I29" s="12"/>
      <c r="J29" s="56"/>
      <c r="K29" s="11">
        <f t="shared" si="2"/>
      </c>
      <c r="L29" s="58"/>
      <c r="M29" s="58"/>
      <c r="N29" s="11">
        <f t="shared" si="1"/>
      </c>
      <c r="O29" s="11">
        <f t="shared" si="3"/>
      </c>
      <c r="P29" s="19">
        <f t="shared" si="0"/>
      </c>
      <c r="Q29"/>
    </row>
    <row r="30" spans="1:17" ht="12.75">
      <c r="A30" s="13"/>
      <c r="B30" s="16"/>
      <c r="C30" s="17"/>
      <c r="D30" s="18"/>
      <c r="E30" s="18"/>
      <c r="F30" s="18"/>
      <c r="G30" s="56"/>
      <c r="H30" s="57"/>
      <c r="I30" s="12"/>
      <c r="J30" s="56"/>
      <c r="K30" s="11">
        <f t="shared" si="2"/>
      </c>
      <c r="L30" s="58"/>
      <c r="M30" s="58"/>
      <c r="N30" s="11">
        <f t="shared" si="1"/>
      </c>
      <c r="O30" s="11">
        <f t="shared" si="3"/>
      </c>
      <c r="P30" s="19">
        <f t="shared" si="0"/>
      </c>
      <c r="Q30"/>
    </row>
    <row r="31" spans="1:17" ht="12.75">
      <c r="A31" s="13"/>
      <c r="B31" s="16"/>
      <c r="C31" s="17"/>
      <c r="D31" s="18"/>
      <c r="E31" s="18"/>
      <c r="F31" s="18"/>
      <c r="G31" s="56"/>
      <c r="H31" s="56"/>
      <c r="I31" s="12"/>
      <c r="J31" s="56"/>
      <c r="K31" s="11">
        <f t="shared" si="2"/>
      </c>
      <c r="L31" s="58"/>
      <c r="M31" s="58"/>
      <c r="N31" s="11">
        <f t="shared" si="1"/>
      </c>
      <c r="O31" s="11">
        <f t="shared" si="3"/>
      </c>
      <c r="P31" s="19">
        <f t="shared" si="0"/>
      </c>
      <c r="Q31"/>
    </row>
    <row r="32" spans="1:17" ht="12.75">
      <c r="A32" s="13"/>
      <c r="B32" s="16"/>
      <c r="C32" s="17"/>
      <c r="D32" s="18"/>
      <c r="E32" s="18"/>
      <c r="F32" s="18"/>
      <c r="G32" s="56"/>
      <c r="H32" s="57"/>
      <c r="I32" s="12"/>
      <c r="J32" s="56"/>
      <c r="K32" s="11">
        <f t="shared" si="2"/>
      </c>
      <c r="L32" s="58"/>
      <c r="M32" s="58"/>
      <c r="N32" s="11">
        <f t="shared" si="1"/>
      </c>
      <c r="O32" s="11">
        <f t="shared" si="3"/>
      </c>
      <c r="P32" s="19">
        <f t="shared" si="0"/>
      </c>
      <c r="Q32"/>
    </row>
    <row r="33" spans="1:17" ht="12.75">
      <c r="A33" s="13"/>
      <c r="B33" s="16"/>
      <c r="C33" s="17"/>
      <c r="D33" s="18"/>
      <c r="E33" s="18"/>
      <c r="F33" s="18"/>
      <c r="G33" s="56"/>
      <c r="H33" s="56"/>
      <c r="I33" s="12"/>
      <c r="J33" s="56"/>
      <c r="K33" s="11">
        <f t="shared" si="2"/>
      </c>
      <c r="L33" s="58"/>
      <c r="M33" s="58"/>
      <c r="N33" s="11">
        <f t="shared" si="1"/>
      </c>
      <c r="O33" s="11">
        <f t="shared" si="3"/>
      </c>
      <c r="P33" s="19">
        <f t="shared" si="0"/>
      </c>
      <c r="Q33"/>
    </row>
    <row r="34" spans="1:17" ht="12.75">
      <c r="A34" s="13"/>
      <c r="B34" s="16"/>
      <c r="C34" s="17"/>
      <c r="D34" s="18"/>
      <c r="E34" s="18"/>
      <c r="F34" s="18"/>
      <c r="G34" s="56"/>
      <c r="H34" s="57"/>
      <c r="I34" s="12"/>
      <c r="J34" s="56"/>
      <c r="K34" s="11">
        <f t="shared" si="2"/>
      </c>
      <c r="L34" s="58"/>
      <c r="M34" s="58"/>
      <c r="N34" s="11">
        <f t="shared" si="1"/>
      </c>
      <c r="O34" s="11">
        <f t="shared" si="3"/>
      </c>
      <c r="P34" s="19">
        <f t="shared" si="0"/>
      </c>
      <c r="Q34"/>
    </row>
    <row r="35" spans="1:17" ht="12.75">
      <c r="A35" s="13"/>
      <c r="B35" s="16"/>
      <c r="C35" s="17"/>
      <c r="D35" s="18"/>
      <c r="E35" s="18"/>
      <c r="F35" s="18"/>
      <c r="G35" s="56"/>
      <c r="H35" s="57"/>
      <c r="I35" s="12"/>
      <c r="J35" s="56"/>
      <c r="K35" s="11">
        <f t="shared" si="2"/>
      </c>
      <c r="L35" s="58"/>
      <c r="M35" s="58"/>
      <c r="N35" s="11">
        <f t="shared" si="1"/>
      </c>
      <c r="O35" s="11">
        <f t="shared" si="3"/>
      </c>
      <c r="P35" s="19">
        <f t="shared" si="0"/>
      </c>
      <c r="Q35"/>
    </row>
    <row r="36" spans="1:17" ht="12.75">
      <c r="A36" s="13"/>
      <c r="B36" s="16"/>
      <c r="C36" s="17"/>
      <c r="D36" s="18"/>
      <c r="E36" s="18"/>
      <c r="F36" s="18"/>
      <c r="G36" s="56"/>
      <c r="H36" s="56"/>
      <c r="I36" s="12"/>
      <c r="J36" s="56"/>
      <c r="K36" s="11">
        <f t="shared" si="2"/>
      </c>
      <c r="L36" s="58"/>
      <c r="M36" s="58"/>
      <c r="N36" s="11">
        <f t="shared" si="1"/>
      </c>
      <c r="O36" s="11">
        <f t="shared" si="3"/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6"/>
      <c r="I37" s="12"/>
      <c r="J37" s="56"/>
      <c r="K37" s="11">
        <f t="shared" si="2"/>
      </c>
      <c r="L37" s="58"/>
      <c r="M37" s="58"/>
      <c r="N37" s="11">
        <f t="shared" si="1"/>
      </c>
      <c r="O37" s="11">
        <f t="shared" si="3"/>
      </c>
      <c r="P37" s="19">
        <f t="shared" si="0"/>
      </c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>
        <f t="shared" si="2"/>
      </c>
      <c r="L38" s="58"/>
      <c r="M38" s="58"/>
      <c r="N38" s="11">
        <f t="shared" si="1"/>
      </c>
      <c r="O38" s="11">
        <f t="shared" si="3"/>
      </c>
      <c r="P38" s="19">
        <f t="shared" si="0"/>
      </c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>
        <f t="shared" si="2"/>
      </c>
      <c r="L39" s="58"/>
      <c r="M39" s="58"/>
      <c r="N39" s="11">
        <f t="shared" si="1"/>
      </c>
      <c r="O39" s="11">
        <f t="shared" si="3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7"/>
      <c r="I40" s="12"/>
      <c r="J40" s="56"/>
      <c r="K40" s="11">
        <f t="shared" si="2"/>
      </c>
      <c r="L40" s="58"/>
      <c r="M40" s="58"/>
      <c r="N40" s="11">
        <f t="shared" si="1"/>
      </c>
      <c r="O40" s="11">
        <f t="shared" si="3"/>
      </c>
      <c r="P40" s="19">
        <f t="shared" si="0"/>
      </c>
      <c r="Q40"/>
    </row>
    <row r="41" spans="1:21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>
        <f t="shared" si="2"/>
      </c>
      <c r="L41" s="58"/>
      <c r="M41" s="58"/>
      <c r="N41" s="11">
        <f t="shared" si="1"/>
      </c>
      <c r="O41" s="11">
        <f t="shared" si="3"/>
      </c>
      <c r="P41" s="19">
        <f t="shared" si="0"/>
      </c>
      <c r="Q41"/>
      <c r="U41" s="2" t="s">
        <v>51</v>
      </c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2"/>
      </c>
      <c r="L42" s="58"/>
      <c r="M42" s="58"/>
      <c r="N42" s="11">
        <f t="shared" si="1"/>
      </c>
      <c r="O42" s="11">
        <f t="shared" si="3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6"/>
      <c r="I43" s="12"/>
      <c r="J43" s="56"/>
      <c r="K43" s="11">
        <f t="shared" si="2"/>
      </c>
      <c r="L43" s="58"/>
      <c r="M43" s="58"/>
      <c r="N43" s="11">
        <f t="shared" si="1"/>
      </c>
      <c r="O43" s="11">
        <f t="shared" si="3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>
        <f t="shared" si="2"/>
      </c>
      <c r="L44" s="58"/>
      <c r="M44" s="58"/>
      <c r="N44" s="11">
        <f t="shared" si="1"/>
      </c>
      <c r="O44" s="11">
        <f t="shared" si="3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7"/>
      <c r="I45" s="12"/>
      <c r="J45" s="56"/>
      <c r="K45" s="11">
        <f t="shared" si="2"/>
      </c>
      <c r="L45" s="58"/>
      <c r="M45" s="58"/>
      <c r="N45" s="11">
        <f t="shared" si="1"/>
      </c>
      <c r="O45" s="11">
        <f t="shared" si="3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2"/>
      </c>
      <c r="L46" s="58"/>
      <c r="M46" s="58"/>
      <c r="N46" s="11">
        <f t="shared" si="1"/>
      </c>
      <c r="O46" s="11">
        <f t="shared" si="3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>
        <f t="shared" si="2"/>
      </c>
      <c r="L47" s="58"/>
      <c r="M47" s="58"/>
      <c r="N47" s="11">
        <f t="shared" si="1"/>
      </c>
      <c r="O47" s="11">
        <f t="shared" si="3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>
        <f t="shared" si="2"/>
      </c>
      <c r="L48" s="58"/>
      <c r="M48" s="58"/>
      <c r="N48" s="11">
        <f t="shared" si="1"/>
      </c>
      <c r="O48" s="11">
        <f t="shared" si="3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>
        <f t="shared" si="2"/>
      </c>
      <c r="L49" s="58"/>
      <c r="M49" s="58"/>
      <c r="N49" s="11">
        <f t="shared" si="1"/>
      </c>
      <c r="O49" s="11">
        <f t="shared" si="3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2"/>
      </c>
      <c r="L50" s="58"/>
      <c r="M50" s="58"/>
      <c r="N50" s="11">
        <f t="shared" si="1"/>
      </c>
      <c r="O50" s="11">
        <f t="shared" si="3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2"/>
      </c>
      <c r="L51" s="58"/>
      <c r="M51" s="58"/>
      <c r="N51" s="11">
        <f t="shared" si="1"/>
      </c>
      <c r="O51" s="11">
        <f t="shared" si="3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2"/>
      </c>
      <c r="L52" s="58"/>
      <c r="M52" s="58"/>
      <c r="N52" s="11">
        <f t="shared" si="1"/>
      </c>
      <c r="O52" s="11">
        <f t="shared" si="3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2"/>
      </c>
      <c r="L53" s="58"/>
      <c r="M53" s="58"/>
      <c r="N53" s="11">
        <f t="shared" si="1"/>
      </c>
      <c r="O53" s="11">
        <f t="shared" si="3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2"/>
      </c>
      <c r="L54" s="58"/>
      <c r="M54" s="58"/>
      <c r="N54" s="11">
        <f t="shared" si="1"/>
      </c>
      <c r="O54" s="11">
        <f t="shared" si="3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2"/>
      </c>
      <c r="L55" s="58"/>
      <c r="M55" s="58"/>
      <c r="N55" s="11">
        <f t="shared" si="1"/>
      </c>
      <c r="O55" s="11">
        <f t="shared" si="3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2"/>
      </c>
      <c r="L56" s="58"/>
      <c r="M56" s="58"/>
      <c r="N56" s="11">
        <f t="shared" si="1"/>
      </c>
      <c r="O56" s="11">
        <f t="shared" si="3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2"/>
      </c>
      <c r="L57" s="58"/>
      <c r="M57" s="58"/>
      <c r="N57" s="11">
        <f t="shared" si="1"/>
      </c>
      <c r="O57" s="11">
        <f t="shared" si="3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10:K57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9"/>
  <dimension ref="A1:U61"/>
  <sheetViews>
    <sheetView showGridLines="0" zoomScale="150" zoomScaleNormal="150" zoomScalePageLayoutView="0" workbookViewId="0" topLeftCell="A7">
      <selection activeCell="A2" sqref="A2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A1:O18</v>
      </c>
      <c r="R1" s="46" t="s">
        <v>36</v>
      </c>
      <c r="S1" s="47"/>
    </row>
    <row r="2" spans="1:16" ht="12.75">
      <c r="A2" s="43" t="s">
        <v>104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2</v>
      </c>
      <c r="B4" s="4" t="s">
        <v>47</v>
      </c>
      <c r="C4" s="52"/>
      <c r="D4" s="52"/>
      <c r="E4" s="52"/>
      <c r="F4" s="52" t="str">
        <f>VLOOKUP(A4,Stammdaten!D8:G15,2,1)</f>
        <v>Junioren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18" t="s">
        <v>57</v>
      </c>
      <c r="D5" s="118"/>
      <c r="E5" s="118"/>
      <c r="F5" s="60" t="s">
        <v>1</v>
      </c>
      <c r="G5" s="117" t="s">
        <v>90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45017</v>
      </c>
      <c r="B6" s="120"/>
      <c r="C6" s="120"/>
      <c r="D6" s="59" t="s">
        <v>98</v>
      </c>
      <c r="E6" s="59"/>
      <c r="F6" s="61"/>
      <c r="G6" s="61" t="s">
        <v>91</v>
      </c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4</v>
      </c>
      <c r="O9" s="15"/>
      <c r="P9"/>
      <c r="Q9"/>
    </row>
    <row r="10" spans="1:17" ht="12.75">
      <c r="A10" s="13">
        <v>1</v>
      </c>
      <c r="B10" s="16" t="s">
        <v>75</v>
      </c>
      <c r="C10" s="17">
        <v>1</v>
      </c>
      <c r="D10" s="68"/>
      <c r="E10" s="18"/>
      <c r="F10" s="18" t="s">
        <v>49</v>
      </c>
      <c r="G10" s="56"/>
      <c r="H10" s="57"/>
      <c r="I10" s="12"/>
      <c r="J10" s="56"/>
      <c r="K10" s="11"/>
      <c r="L10" s="82"/>
      <c r="M10" s="58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13">
        <v>2</v>
      </c>
      <c r="B11" s="16" t="s">
        <v>75</v>
      </c>
      <c r="C11" s="17">
        <v>2</v>
      </c>
      <c r="D11" s="18"/>
      <c r="E11" s="18"/>
      <c r="F11" s="18" t="s">
        <v>41</v>
      </c>
      <c r="G11" s="56"/>
      <c r="H11" s="57"/>
      <c r="I11" s="12"/>
      <c r="J11" s="56"/>
      <c r="K11" s="11"/>
      <c r="L11" s="82"/>
      <c r="M11" s="58"/>
      <c r="N11" s="11"/>
      <c r="O11" s="11"/>
      <c r="P11" s="19">
        <f t="shared" si="0"/>
      </c>
      <c r="Q11"/>
    </row>
    <row r="12" spans="1:17" ht="12.75">
      <c r="A12" s="13">
        <v>3</v>
      </c>
      <c r="B12" s="16" t="s">
        <v>69</v>
      </c>
      <c r="C12" s="17">
        <v>1</v>
      </c>
      <c r="D12" s="18"/>
      <c r="E12" s="18"/>
      <c r="F12" s="18" t="s">
        <v>49</v>
      </c>
      <c r="G12" s="74"/>
      <c r="H12" s="57"/>
      <c r="I12" s="12"/>
      <c r="J12" s="56"/>
      <c r="K12" s="11"/>
      <c r="L12" s="82"/>
      <c r="M12" s="58"/>
      <c r="N12" s="11"/>
      <c r="O12" s="11"/>
      <c r="P12" s="19">
        <f t="shared" si="0"/>
      </c>
      <c r="Q12"/>
    </row>
    <row r="13" spans="1:17" ht="12.75">
      <c r="A13" s="13">
        <v>4</v>
      </c>
      <c r="B13" s="16" t="s">
        <v>69</v>
      </c>
      <c r="C13" s="17">
        <v>2</v>
      </c>
      <c r="D13" s="18"/>
      <c r="E13" s="18"/>
      <c r="F13" s="18" t="s">
        <v>41</v>
      </c>
      <c r="G13" s="56"/>
      <c r="H13" s="56"/>
      <c r="I13" s="12"/>
      <c r="J13" s="56"/>
      <c r="K13" s="11"/>
      <c r="L13" s="82"/>
      <c r="M13" s="58"/>
      <c r="N13" s="11"/>
      <c r="O13" s="11"/>
      <c r="P13" s="19">
        <f t="shared" si="0"/>
      </c>
      <c r="Q13"/>
    </row>
    <row r="14" spans="1:17" ht="12.75">
      <c r="A14" s="13">
        <v>5</v>
      </c>
      <c r="B14" s="16" t="s">
        <v>72</v>
      </c>
      <c r="C14" s="17">
        <v>1</v>
      </c>
      <c r="D14" s="18"/>
      <c r="E14" s="18"/>
      <c r="F14" s="18" t="s">
        <v>77</v>
      </c>
      <c r="G14" s="56"/>
      <c r="H14" s="56"/>
      <c r="I14" s="12"/>
      <c r="J14" s="56"/>
      <c r="K14" s="11"/>
      <c r="L14" s="58"/>
      <c r="M14" s="58"/>
      <c r="N14" s="11"/>
      <c r="O14" s="11"/>
      <c r="P14" s="19">
        <f t="shared" si="0"/>
      </c>
      <c r="Q14"/>
    </row>
    <row r="15" spans="1:17" ht="12.75">
      <c r="A15" s="13">
        <v>6</v>
      </c>
      <c r="B15" s="16" t="s">
        <v>72</v>
      </c>
      <c r="C15" s="17">
        <v>2</v>
      </c>
      <c r="D15" s="18"/>
      <c r="E15" s="18"/>
      <c r="F15" s="18" t="s">
        <v>44</v>
      </c>
      <c r="G15" s="56"/>
      <c r="H15" s="56"/>
      <c r="I15" s="12"/>
      <c r="J15" s="56"/>
      <c r="K15" s="11"/>
      <c r="L15" s="58"/>
      <c r="M15" s="58"/>
      <c r="N15" s="11"/>
      <c r="O15" s="11"/>
      <c r="P15" s="19">
        <f t="shared" si="0"/>
      </c>
      <c r="Q15"/>
    </row>
    <row r="16" spans="1:17" ht="12.75">
      <c r="A16" s="13">
        <v>7</v>
      </c>
      <c r="B16" s="16" t="s">
        <v>70</v>
      </c>
      <c r="C16" s="17">
        <v>1</v>
      </c>
      <c r="D16" s="18"/>
      <c r="E16" s="18"/>
      <c r="F16" s="76" t="s">
        <v>84</v>
      </c>
      <c r="G16" s="56"/>
      <c r="H16" s="56"/>
      <c r="I16" s="12"/>
      <c r="J16" s="56"/>
      <c r="K16" s="11"/>
      <c r="L16" s="58"/>
      <c r="M16" s="58"/>
      <c r="N16" s="11"/>
      <c r="O16" s="11"/>
      <c r="P16" s="19">
        <f t="shared" si="0"/>
      </c>
      <c r="Q16"/>
    </row>
    <row r="17" spans="1:19" ht="12.75">
      <c r="A17" s="13">
        <v>8</v>
      </c>
      <c r="B17" s="16" t="s">
        <v>70</v>
      </c>
      <c r="C17" s="17">
        <v>2</v>
      </c>
      <c r="D17" s="18"/>
      <c r="E17" s="18"/>
      <c r="F17" s="108" t="s">
        <v>87</v>
      </c>
      <c r="G17" s="56"/>
      <c r="H17" s="56"/>
      <c r="I17" s="12"/>
      <c r="J17" s="56"/>
      <c r="K17" s="11"/>
      <c r="L17" s="58"/>
      <c r="M17" s="58"/>
      <c r="N17" s="11"/>
      <c r="O17" s="11"/>
      <c r="P17" s="19">
        <f t="shared" si="0"/>
      </c>
      <c r="Q17"/>
      <c r="S17" s="2" t="s">
        <v>50</v>
      </c>
    </row>
    <row r="18" spans="1:17" ht="12.75">
      <c r="A18" s="13">
        <v>9</v>
      </c>
      <c r="B18" s="16"/>
      <c r="C18" s="17"/>
      <c r="D18" s="18"/>
      <c r="E18" s="18"/>
      <c r="F18" s="18"/>
      <c r="G18" s="56"/>
      <c r="H18" s="57"/>
      <c r="I18" s="12"/>
      <c r="J18" s="56"/>
      <c r="K18" s="11"/>
      <c r="L18" s="58"/>
      <c r="M18" s="58"/>
      <c r="N18" s="11"/>
      <c r="O18" s="11"/>
      <c r="P18" s="19">
        <f t="shared" si="0"/>
      </c>
      <c r="Q18"/>
    </row>
    <row r="19" spans="1:17" ht="12.75">
      <c r="A19" s="13">
        <v>10</v>
      </c>
      <c r="B19" s="16"/>
      <c r="C19" s="17"/>
      <c r="D19" s="18"/>
      <c r="E19" s="18"/>
      <c r="F19" s="107"/>
      <c r="G19" s="56"/>
      <c r="H19" s="56"/>
      <c r="I19" s="12"/>
      <c r="J19" s="56"/>
      <c r="K19" s="11"/>
      <c r="L19" s="58"/>
      <c r="M19" s="58"/>
      <c r="N19" s="11"/>
      <c r="O19" s="11"/>
      <c r="P19" s="19">
        <f t="shared" si="0"/>
      </c>
      <c r="Q19"/>
    </row>
    <row r="20" spans="1:17" ht="12.75">
      <c r="A20" s="13"/>
      <c r="B20" s="16"/>
      <c r="C20" s="17"/>
      <c r="D20" s="18"/>
      <c r="E20" s="18"/>
      <c r="F20" s="18"/>
      <c r="G20" s="56"/>
      <c r="H20" s="56"/>
      <c r="I20" s="12"/>
      <c r="J20" s="56"/>
      <c r="K20" s="11"/>
      <c r="L20" s="58"/>
      <c r="M20" s="58"/>
      <c r="N20" s="11"/>
      <c r="O20" s="11"/>
      <c r="P20" s="19">
        <f t="shared" si="0"/>
      </c>
      <c r="Q20"/>
    </row>
    <row r="21" spans="1:17" ht="12.75">
      <c r="A21" s="13"/>
      <c r="B21" s="16"/>
      <c r="C21" s="17"/>
      <c r="D21" s="18"/>
      <c r="E21" s="18"/>
      <c r="F21" s="18"/>
      <c r="G21" s="56" t="s">
        <v>50</v>
      </c>
      <c r="H21" s="57"/>
      <c r="I21" s="12"/>
      <c r="J21" s="56"/>
      <c r="K21" s="11" t="s">
        <v>76</v>
      </c>
      <c r="L21" s="58"/>
      <c r="M21" s="58"/>
      <c r="N21" s="11"/>
      <c r="O21" s="11"/>
      <c r="P21" s="19">
        <f t="shared" si="0"/>
      </c>
      <c r="Q21"/>
    </row>
    <row r="22" spans="1:17" ht="12.75">
      <c r="A22" s="13"/>
      <c r="B22" s="16"/>
      <c r="C22" s="17"/>
      <c r="D22" s="18"/>
      <c r="E22" s="18"/>
      <c r="F22" s="18"/>
      <c r="G22" s="56"/>
      <c r="H22" s="56"/>
      <c r="I22" s="12"/>
      <c r="J22" s="56"/>
      <c r="K22" s="11">
        <f aca="true" t="shared" si="1" ref="K22:K57">IF(L22&gt;0,IF(L22=0,0,L22-J22),"")</f>
      </c>
      <c r="L22" s="58"/>
      <c r="M22" s="58"/>
      <c r="N22" s="11">
        <f aca="true" t="shared" si="2" ref="N22:N57">IF(O22="","",IF(($N$9-RANK(O22,$O$10:$O$57,1))&lt;0,"","X"))</f>
      </c>
      <c r="O22" s="11">
        <f aca="true" t="shared" si="3" ref="O22:O57">IF(P22="","",RANK(P22,$P$10:$P$57,0))</f>
      </c>
      <c r="P22" s="19">
        <f t="shared" si="0"/>
      </c>
      <c r="Q22"/>
    </row>
    <row r="23" spans="1:17" ht="12.75">
      <c r="A23" s="13"/>
      <c r="B23" s="16"/>
      <c r="C23" s="17"/>
      <c r="D23" s="18"/>
      <c r="E23" s="18"/>
      <c r="F23" s="18"/>
      <c r="G23" s="56"/>
      <c r="H23" s="57"/>
      <c r="I23" s="12"/>
      <c r="J23" s="56"/>
      <c r="K23" s="11">
        <f t="shared" si="1"/>
      </c>
      <c r="L23" s="58"/>
      <c r="M23" s="58"/>
      <c r="N23" s="11">
        <f t="shared" si="2"/>
      </c>
      <c r="O23" s="11">
        <f t="shared" si="3"/>
      </c>
      <c r="P23" s="19">
        <f t="shared" si="0"/>
      </c>
      <c r="Q23"/>
    </row>
    <row r="24" spans="1:17" ht="12.75">
      <c r="A24" s="13"/>
      <c r="B24" s="16"/>
      <c r="C24" s="17"/>
      <c r="D24" s="18"/>
      <c r="E24" s="18"/>
      <c r="F24" s="18"/>
      <c r="G24" s="56"/>
      <c r="H24" s="56"/>
      <c r="I24" s="12"/>
      <c r="J24" s="56"/>
      <c r="K24" s="11">
        <f t="shared" si="1"/>
      </c>
      <c r="L24" s="58"/>
      <c r="M24" s="58"/>
      <c r="N24" s="11">
        <f t="shared" si="2"/>
      </c>
      <c r="O24" s="11">
        <f t="shared" si="3"/>
      </c>
      <c r="P24" s="19">
        <f t="shared" si="0"/>
      </c>
      <c r="Q24"/>
    </row>
    <row r="25" spans="1:17" ht="12.75">
      <c r="A25" s="13"/>
      <c r="B25" s="16"/>
      <c r="C25" s="17"/>
      <c r="D25" s="18"/>
      <c r="E25" s="18"/>
      <c r="F25" s="18"/>
      <c r="G25" s="56"/>
      <c r="H25" s="57"/>
      <c r="I25" s="12"/>
      <c r="J25" s="56"/>
      <c r="K25" s="11">
        <f t="shared" si="1"/>
      </c>
      <c r="L25" s="58"/>
      <c r="M25" s="58"/>
      <c r="N25" s="11">
        <f t="shared" si="2"/>
      </c>
      <c r="O25" s="11">
        <f t="shared" si="3"/>
      </c>
      <c r="P25" s="19">
        <f t="shared" si="0"/>
      </c>
      <c r="Q25"/>
    </row>
    <row r="26" spans="1:17" ht="12.75">
      <c r="A26" s="13"/>
      <c r="B26" s="16"/>
      <c r="C26" s="17"/>
      <c r="D26" s="18"/>
      <c r="E26" s="18"/>
      <c r="F26" s="18"/>
      <c r="G26" s="56"/>
      <c r="H26" s="57"/>
      <c r="I26" s="12"/>
      <c r="J26" s="56"/>
      <c r="K26" s="11">
        <f t="shared" si="1"/>
      </c>
      <c r="L26" s="58"/>
      <c r="M26" s="58"/>
      <c r="N26" s="11">
        <f t="shared" si="2"/>
      </c>
      <c r="O26" s="11">
        <f t="shared" si="3"/>
      </c>
      <c r="P26" s="19">
        <f t="shared" si="0"/>
      </c>
      <c r="Q26"/>
    </row>
    <row r="27" spans="1:17" ht="12.75">
      <c r="A27" s="13"/>
      <c r="B27" s="16"/>
      <c r="C27" s="17"/>
      <c r="D27" s="18"/>
      <c r="E27" s="18"/>
      <c r="F27" s="18"/>
      <c r="G27" s="56"/>
      <c r="H27" s="56"/>
      <c r="I27" s="12"/>
      <c r="J27" s="56"/>
      <c r="K27" s="11">
        <f t="shared" si="1"/>
      </c>
      <c r="L27" s="58"/>
      <c r="M27" s="58"/>
      <c r="N27" s="11">
        <f t="shared" si="2"/>
      </c>
      <c r="O27" s="11">
        <f t="shared" si="3"/>
      </c>
      <c r="P27" s="19">
        <f t="shared" si="0"/>
      </c>
      <c r="Q27"/>
    </row>
    <row r="28" spans="1:17" ht="12.75">
      <c r="A28" s="13"/>
      <c r="B28" s="16"/>
      <c r="C28" s="17"/>
      <c r="D28" s="18"/>
      <c r="E28" s="18"/>
      <c r="F28" s="18"/>
      <c r="G28" s="56"/>
      <c r="H28" s="56"/>
      <c r="I28" s="12"/>
      <c r="J28" s="56"/>
      <c r="K28" s="11">
        <f t="shared" si="1"/>
      </c>
      <c r="L28" s="58"/>
      <c r="M28" s="58"/>
      <c r="N28" s="11">
        <f t="shared" si="2"/>
      </c>
      <c r="O28" s="11">
        <f t="shared" si="3"/>
      </c>
      <c r="P28" s="19">
        <f t="shared" si="0"/>
      </c>
      <c r="Q28"/>
    </row>
    <row r="29" spans="1:17" ht="12.75">
      <c r="A29" s="13"/>
      <c r="B29" s="16"/>
      <c r="C29" s="17"/>
      <c r="D29" s="18"/>
      <c r="E29" s="18"/>
      <c r="F29" s="18"/>
      <c r="G29" s="56"/>
      <c r="H29" s="56"/>
      <c r="I29" s="12"/>
      <c r="J29" s="56"/>
      <c r="K29" s="11">
        <f t="shared" si="1"/>
      </c>
      <c r="L29" s="58"/>
      <c r="M29" s="58"/>
      <c r="N29" s="11">
        <f t="shared" si="2"/>
      </c>
      <c r="O29" s="11">
        <f t="shared" si="3"/>
      </c>
      <c r="P29" s="19">
        <f t="shared" si="0"/>
      </c>
      <c r="Q29"/>
    </row>
    <row r="30" spans="1:17" ht="12.75">
      <c r="A30" s="13"/>
      <c r="B30" s="16"/>
      <c r="C30" s="17"/>
      <c r="D30" s="18"/>
      <c r="E30" s="18"/>
      <c r="F30" s="18"/>
      <c r="G30" s="56"/>
      <c r="H30" s="57"/>
      <c r="I30" s="12"/>
      <c r="J30" s="56"/>
      <c r="K30" s="11">
        <f t="shared" si="1"/>
      </c>
      <c r="L30" s="58"/>
      <c r="M30" s="58"/>
      <c r="N30" s="11">
        <f t="shared" si="2"/>
      </c>
      <c r="O30" s="11">
        <f t="shared" si="3"/>
      </c>
      <c r="P30" s="19">
        <f t="shared" si="0"/>
      </c>
      <c r="Q30"/>
    </row>
    <row r="31" spans="1:17" ht="12.75">
      <c r="A31" s="13"/>
      <c r="B31" s="16"/>
      <c r="C31" s="17"/>
      <c r="D31" s="18"/>
      <c r="E31" s="18"/>
      <c r="F31" s="18"/>
      <c r="G31" s="56"/>
      <c r="H31" s="56"/>
      <c r="I31" s="12"/>
      <c r="J31" s="56"/>
      <c r="K31" s="11">
        <f t="shared" si="1"/>
      </c>
      <c r="L31" s="58"/>
      <c r="M31" s="58"/>
      <c r="N31" s="11">
        <f t="shared" si="2"/>
      </c>
      <c r="O31" s="11">
        <f t="shared" si="3"/>
      </c>
      <c r="P31" s="19">
        <f t="shared" si="0"/>
      </c>
      <c r="Q31"/>
    </row>
    <row r="32" spans="1:17" ht="12.75">
      <c r="A32" s="13"/>
      <c r="B32" s="16"/>
      <c r="C32" s="17"/>
      <c r="D32" s="18"/>
      <c r="E32" s="18"/>
      <c r="F32" s="18"/>
      <c r="G32" s="56"/>
      <c r="H32" s="57"/>
      <c r="I32" s="12"/>
      <c r="J32" s="56"/>
      <c r="K32" s="11">
        <f t="shared" si="1"/>
      </c>
      <c r="L32" s="58"/>
      <c r="M32" s="58"/>
      <c r="N32" s="11">
        <f t="shared" si="2"/>
      </c>
      <c r="O32" s="11">
        <f t="shared" si="3"/>
      </c>
      <c r="P32" s="19">
        <f t="shared" si="0"/>
      </c>
      <c r="Q32"/>
    </row>
    <row r="33" spans="1:17" ht="12.75">
      <c r="A33" s="13"/>
      <c r="B33" s="16"/>
      <c r="C33" s="17"/>
      <c r="D33" s="18"/>
      <c r="E33" s="18"/>
      <c r="F33" s="18"/>
      <c r="G33" s="56"/>
      <c r="H33" s="56"/>
      <c r="I33" s="12"/>
      <c r="J33" s="56"/>
      <c r="K33" s="11">
        <f t="shared" si="1"/>
      </c>
      <c r="L33" s="58"/>
      <c r="M33" s="58"/>
      <c r="N33" s="11">
        <f t="shared" si="2"/>
      </c>
      <c r="O33" s="11">
        <f t="shared" si="3"/>
      </c>
      <c r="P33" s="19">
        <f t="shared" si="0"/>
      </c>
      <c r="Q33"/>
    </row>
    <row r="34" spans="1:17" ht="12.75">
      <c r="A34" s="13"/>
      <c r="B34" s="16"/>
      <c r="C34" s="17"/>
      <c r="D34" s="18"/>
      <c r="E34" s="18"/>
      <c r="F34" s="18"/>
      <c r="G34" s="56"/>
      <c r="H34" s="57"/>
      <c r="I34" s="12"/>
      <c r="J34" s="56"/>
      <c r="K34" s="11">
        <f t="shared" si="1"/>
      </c>
      <c r="L34" s="58"/>
      <c r="M34" s="58"/>
      <c r="N34" s="11">
        <f t="shared" si="2"/>
      </c>
      <c r="O34" s="11">
        <f t="shared" si="3"/>
      </c>
      <c r="P34" s="19">
        <f t="shared" si="0"/>
      </c>
      <c r="Q34"/>
    </row>
    <row r="35" spans="1:17" ht="12.75">
      <c r="A35" s="13"/>
      <c r="B35" s="16"/>
      <c r="C35" s="17"/>
      <c r="D35" s="18"/>
      <c r="E35" s="18"/>
      <c r="F35" s="18"/>
      <c r="G35" s="56"/>
      <c r="H35" s="57"/>
      <c r="I35" s="12"/>
      <c r="J35" s="56"/>
      <c r="K35" s="11">
        <f t="shared" si="1"/>
      </c>
      <c r="L35" s="58"/>
      <c r="M35" s="58"/>
      <c r="N35" s="11">
        <f t="shared" si="2"/>
      </c>
      <c r="O35" s="11">
        <f t="shared" si="3"/>
      </c>
      <c r="P35" s="19">
        <f t="shared" si="0"/>
      </c>
      <c r="Q35"/>
    </row>
    <row r="36" spans="1:17" ht="12.75">
      <c r="A36" s="13"/>
      <c r="B36" s="16"/>
      <c r="C36" s="17"/>
      <c r="D36" s="18"/>
      <c r="E36" s="18"/>
      <c r="F36" s="18"/>
      <c r="G36" s="56"/>
      <c r="H36" s="56"/>
      <c r="I36" s="12"/>
      <c r="J36" s="56"/>
      <c r="K36" s="11">
        <f t="shared" si="1"/>
      </c>
      <c r="L36" s="58"/>
      <c r="M36" s="58"/>
      <c r="N36" s="11">
        <f t="shared" si="2"/>
      </c>
      <c r="O36" s="11">
        <f t="shared" si="3"/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6"/>
      <c r="I37" s="12"/>
      <c r="J37" s="56"/>
      <c r="K37" s="11">
        <f t="shared" si="1"/>
      </c>
      <c r="L37" s="58"/>
      <c r="M37" s="58"/>
      <c r="N37" s="11">
        <f t="shared" si="2"/>
      </c>
      <c r="O37" s="11">
        <f t="shared" si="3"/>
      </c>
      <c r="P37" s="19">
        <f t="shared" si="0"/>
      </c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>
        <f t="shared" si="1"/>
      </c>
      <c r="L38" s="58"/>
      <c r="M38" s="58"/>
      <c r="N38" s="11">
        <f t="shared" si="2"/>
      </c>
      <c r="O38" s="11">
        <f t="shared" si="3"/>
      </c>
      <c r="P38" s="19">
        <f t="shared" si="0"/>
      </c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>
        <f t="shared" si="1"/>
      </c>
      <c r="L39" s="58"/>
      <c r="M39" s="58"/>
      <c r="N39" s="11">
        <f t="shared" si="2"/>
      </c>
      <c r="O39" s="11">
        <f t="shared" si="3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7"/>
      <c r="I40" s="12"/>
      <c r="J40" s="56"/>
      <c r="K40" s="11">
        <f t="shared" si="1"/>
      </c>
      <c r="L40" s="58"/>
      <c r="M40" s="58"/>
      <c r="N40" s="11">
        <f t="shared" si="2"/>
      </c>
      <c r="O40" s="11">
        <f t="shared" si="3"/>
      </c>
      <c r="P40" s="19">
        <f t="shared" si="0"/>
      </c>
      <c r="Q40"/>
    </row>
    <row r="41" spans="1:21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>
        <f t="shared" si="1"/>
      </c>
      <c r="L41" s="58"/>
      <c r="M41" s="58"/>
      <c r="N41" s="11">
        <f t="shared" si="2"/>
      </c>
      <c r="O41" s="11">
        <f t="shared" si="3"/>
      </c>
      <c r="P41" s="19">
        <f t="shared" si="0"/>
      </c>
      <c r="Q41"/>
      <c r="U41" s="2" t="s">
        <v>51</v>
      </c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1"/>
      </c>
      <c r="L42" s="58"/>
      <c r="M42" s="58"/>
      <c r="N42" s="11">
        <f t="shared" si="2"/>
      </c>
      <c r="O42" s="11">
        <f t="shared" si="3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6"/>
      <c r="I43" s="12"/>
      <c r="J43" s="56"/>
      <c r="K43" s="11">
        <f t="shared" si="1"/>
      </c>
      <c r="L43" s="58"/>
      <c r="M43" s="58"/>
      <c r="N43" s="11">
        <f t="shared" si="2"/>
      </c>
      <c r="O43" s="11">
        <f t="shared" si="3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>
        <f t="shared" si="1"/>
      </c>
      <c r="L44" s="58"/>
      <c r="M44" s="58"/>
      <c r="N44" s="11">
        <f t="shared" si="2"/>
      </c>
      <c r="O44" s="11">
        <f t="shared" si="3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7"/>
      <c r="I45" s="12"/>
      <c r="J45" s="56"/>
      <c r="K45" s="11">
        <f t="shared" si="1"/>
      </c>
      <c r="L45" s="58"/>
      <c r="M45" s="58"/>
      <c r="N45" s="11">
        <f t="shared" si="2"/>
      </c>
      <c r="O45" s="11">
        <f t="shared" si="3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1"/>
      </c>
      <c r="L46" s="58"/>
      <c r="M46" s="58"/>
      <c r="N46" s="11">
        <f t="shared" si="2"/>
      </c>
      <c r="O46" s="11">
        <f t="shared" si="3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>
        <f t="shared" si="1"/>
      </c>
      <c r="L47" s="58"/>
      <c r="M47" s="58"/>
      <c r="N47" s="11">
        <f t="shared" si="2"/>
      </c>
      <c r="O47" s="11">
        <f t="shared" si="3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>
        <f t="shared" si="1"/>
      </c>
      <c r="L48" s="58"/>
      <c r="M48" s="58"/>
      <c r="N48" s="11">
        <f t="shared" si="2"/>
      </c>
      <c r="O48" s="11">
        <f t="shared" si="3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>
        <f t="shared" si="1"/>
      </c>
      <c r="L49" s="58"/>
      <c r="M49" s="58"/>
      <c r="N49" s="11">
        <f t="shared" si="2"/>
      </c>
      <c r="O49" s="11">
        <f t="shared" si="3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1"/>
      </c>
      <c r="L50" s="58"/>
      <c r="M50" s="58"/>
      <c r="N50" s="11">
        <f t="shared" si="2"/>
      </c>
      <c r="O50" s="11">
        <f t="shared" si="3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1"/>
      </c>
      <c r="L51" s="58"/>
      <c r="M51" s="58"/>
      <c r="N51" s="11">
        <f t="shared" si="2"/>
      </c>
      <c r="O51" s="11">
        <f t="shared" si="3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1"/>
      </c>
      <c r="L52" s="58"/>
      <c r="M52" s="58"/>
      <c r="N52" s="11">
        <f t="shared" si="2"/>
      </c>
      <c r="O52" s="11">
        <f t="shared" si="3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1"/>
      </c>
      <c r="L53" s="58"/>
      <c r="M53" s="58"/>
      <c r="N53" s="11">
        <f t="shared" si="2"/>
      </c>
      <c r="O53" s="11">
        <f t="shared" si="3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1"/>
      </c>
      <c r="L54" s="58"/>
      <c r="M54" s="58"/>
      <c r="N54" s="11">
        <f t="shared" si="2"/>
      </c>
      <c r="O54" s="11">
        <f t="shared" si="3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1"/>
      </c>
      <c r="L55" s="58"/>
      <c r="M55" s="58"/>
      <c r="N55" s="11">
        <f t="shared" si="2"/>
      </c>
      <c r="O55" s="11">
        <f t="shared" si="3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1"/>
      </c>
      <c r="L56" s="58"/>
      <c r="M56" s="58"/>
      <c r="N56" s="11">
        <f t="shared" si="2"/>
      </c>
      <c r="O56" s="11">
        <f t="shared" si="3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1"/>
      </c>
      <c r="L57" s="58"/>
      <c r="M57" s="58"/>
      <c r="N57" s="11">
        <f t="shared" si="2"/>
      </c>
      <c r="O57" s="11">
        <f t="shared" si="3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10:K57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0"/>
  <dimension ref="A1:U58"/>
  <sheetViews>
    <sheetView showGridLines="0" zoomScalePageLayoutView="0" workbookViewId="0" topLeftCell="A1">
      <selection activeCell="G47" sqref="G47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1.574218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0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IF(Q2=0,"A1:O"&amp;COUNTIF(F$1:F$157,"&gt;""")+7,Q2)</f>
        <v>A1:O59</v>
      </c>
      <c r="R1" s="46" t="s">
        <v>36</v>
      </c>
      <c r="S1" s="47"/>
    </row>
    <row r="2" spans="1:17" ht="12.75">
      <c r="A2" s="43" t="s">
        <v>103</v>
      </c>
      <c r="B2" s="43"/>
      <c r="C2" s="43"/>
      <c r="D2" s="43"/>
      <c r="E2" s="43" t="s">
        <v>102</v>
      </c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  <c r="Q2" s="2" t="s">
        <v>65</v>
      </c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3</v>
      </c>
      <c r="B4" s="4" t="s">
        <v>47</v>
      </c>
      <c r="C4" s="52"/>
      <c r="D4" s="52"/>
      <c r="E4" s="52"/>
      <c r="F4" s="52" t="str">
        <f>VLOOKUP(A4,Stammdaten!D8:G15,2,1)</f>
        <v>Männer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22" t="s">
        <v>84</v>
      </c>
      <c r="D5" s="118"/>
      <c r="E5" s="118"/>
      <c r="F5" s="60" t="s">
        <v>1</v>
      </c>
      <c r="G5" s="121" t="s">
        <v>100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45017</v>
      </c>
      <c r="B6" s="120"/>
      <c r="C6" s="120"/>
      <c r="D6" s="110" t="s">
        <v>101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12</v>
      </c>
      <c r="O9" s="15"/>
      <c r="P9"/>
      <c r="Q9"/>
    </row>
    <row r="10" spans="1:17" ht="12.75">
      <c r="A10" s="13">
        <v>1</v>
      </c>
      <c r="B10" s="16">
        <v>0.3333333333333333</v>
      </c>
      <c r="C10" s="17">
        <v>1</v>
      </c>
      <c r="D10" s="89"/>
      <c r="E10" s="89"/>
      <c r="F10" s="90" t="s">
        <v>44</v>
      </c>
      <c r="G10" s="91"/>
      <c r="H10" s="91"/>
      <c r="I10" s="92"/>
      <c r="J10" s="91"/>
      <c r="K10" s="93"/>
      <c r="L10" s="91"/>
      <c r="M10" s="91"/>
      <c r="N10" s="11"/>
      <c r="O10" s="11"/>
      <c r="P10" s="19">
        <f aca="true" t="shared" si="0" ref="P10:P41">IF(L10="","",RANK(L10,$L$10:$L$54,1)*10000+RANK(K10,$K$10:$K$54,1)*100+RANK(M10,$M$10:$M$54,0))</f>
      </c>
      <c r="Q10"/>
    </row>
    <row r="11" spans="1:17" ht="12.75">
      <c r="A11" s="13">
        <v>2</v>
      </c>
      <c r="B11" s="16">
        <v>0.3333333333333333</v>
      </c>
      <c r="C11" s="17">
        <v>2</v>
      </c>
      <c r="D11" s="94"/>
      <c r="E11" s="94"/>
      <c r="F11" s="90" t="s">
        <v>84</v>
      </c>
      <c r="G11" s="91"/>
      <c r="H11" s="91"/>
      <c r="I11" s="92"/>
      <c r="J11" s="91"/>
      <c r="K11" s="93"/>
      <c r="L11" s="91"/>
      <c r="M11" s="91"/>
      <c r="N11" s="11"/>
      <c r="O11" s="11"/>
      <c r="P11" s="19">
        <f t="shared" si="0"/>
      </c>
      <c r="Q11"/>
    </row>
    <row r="12" spans="1:17" ht="12.75">
      <c r="A12" s="13">
        <v>3</v>
      </c>
      <c r="B12" s="16">
        <v>0.3333333333333333</v>
      </c>
      <c r="C12" s="17">
        <v>3</v>
      </c>
      <c r="D12" s="89" t="s">
        <v>112</v>
      </c>
      <c r="E12" s="89" t="s">
        <v>114</v>
      </c>
      <c r="F12" s="90" t="s">
        <v>59</v>
      </c>
      <c r="G12" s="91"/>
      <c r="H12" s="91"/>
      <c r="I12" s="92"/>
      <c r="J12" s="93"/>
      <c r="K12" s="93"/>
      <c r="L12" s="93"/>
      <c r="M12" s="93"/>
      <c r="N12" s="11"/>
      <c r="O12" s="11"/>
      <c r="P12" s="19">
        <f t="shared" si="0"/>
      </c>
      <c r="Q12"/>
    </row>
    <row r="13" spans="1:17" ht="12.75">
      <c r="A13" s="13">
        <v>4</v>
      </c>
      <c r="B13" s="16">
        <v>0.3333333333333333</v>
      </c>
      <c r="C13" s="17">
        <v>4</v>
      </c>
      <c r="D13" s="89"/>
      <c r="E13" s="89"/>
      <c r="F13" s="90" t="s">
        <v>84</v>
      </c>
      <c r="G13" s="95"/>
      <c r="H13" s="91"/>
      <c r="I13" s="92"/>
      <c r="J13" s="93"/>
      <c r="K13" s="93"/>
      <c r="L13" s="93"/>
      <c r="M13" s="93"/>
      <c r="N13" s="11"/>
      <c r="O13" s="11"/>
      <c r="P13" s="19">
        <f t="shared" si="0"/>
      </c>
      <c r="Q13"/>
    </row>
    <row r="14" spans="1:17" ht="12.75">
      <c r="A14" s="13">
        <v>5</v>
      </c>
      <c r="B14" s="83" t="s">
        <v>68</v>
      </c>
      <c r="C14" s="17">
        <v>1</v>
      </c>
      <c r="D14" s="89"/>
      <c r="E14" s="89"/>
      <c r="F14" s="90" t="s">
        <v>55</v>
      </c>
      <c r="G14" s="91"/>
      <c r="H14" s="91"/>
      <c r="I14" s="92"/>
      <c r="J14" s="91"/>
      <c r="K14" s="93"/>
      <c r="L14" s="91"/>
      <c r="M14" s="91"/>
      <c r="N14" s="11"/>
      <c r="O14" s="11"/>
      <c r="P14" s="19">
        <f t="shared" si="0"/>
      </c>
      <c r="Q14"/>
    </row>
    <row r="15" spans="1:17" ht="12.75">
      <c r="A15" s="13">
        <v>6</v>
      </c>
      <c r="B15" s="83" t="s">
        <v>68</v>
      </c>
      <c r="C15" s="17">
        <v>2</v>
      </c>
      <c r="D15" s="89" t="s">
        <v>115</v>
      </c>
      <c r="E15" s="89" t="s">
        <v>116</v>
      </c>
      <c r="F15" s="90" t="s">
        <v>59</v>
      </c>
      <c r="G15" s="91"/>
      <c r="H15" s="91"/>
      <c r="I15" s="92"/>
      <c r="J15" s="91"/>
      <c r="K15" s="93"/>
      <c r="L15" s="91"/>
      <c r="M15" s="91"/>
      <c r="N15" s="11"/>
      <c r="O15" s="11"/>
      <c r="P15" s="19">
        <f t="shared" si="0"/>
      </c>
      <c r="Q15"/>
    </row>
    <row r="16" spans="1:17" ht="12.75">
      <c r="A16" s="13">
        <v>7</v>
      </c>
      <c r="B16" s="83" t="s">
        <v>68</v>
      </c>
      <c r="C16" s="17">
        <v>3</v>
      </c>
      <c r="D16" s="89"/>
      <c r="E16" s="89"/>
      <c r="F16" s="96" t="s">
        <v>44</v>
      </c>
      <c r="G16" s="91"/>
      <c r="H16" s="91"/>
      <c r="I16" s="92"/>
      <c r="J16" s="93"/>
      <c r="K16" s="93"/>
      <c r="L16" s="93"/>
      <c r="M16" s="93"/>
      <c r="N16" s="11"/>
      <c r="O16" s="11"/>
      <c r="P16" s="19">
        <f t="shared" si="0"/>
      </c>
      <c r="Q16"/>
    </row>
    <row r="17" spans="1:19" ht="12.75">
      <c r="A17" s="13">
        <v>8</v>
      </c>
      <c r="B17" s="83" t="s">
        <v>68</v>
      </c>
      <c r="C17" s="17">
        <v>4</v>
      </c>
      <c r="D17" s="89"/>
      <c r="E17" s="89"/>
      <c r="F17" s="90" t="s">
        <v>84</v>
      </c>
      <c r="G17" s="91"/>
      <c r="H17" s="91"/>
      <c r="I17" s="92"/>
      <c r="J17" s="91"/>
      <c r="K17" s="93"/>
      <c r="L17" s="91"/>
      <c r="M17" s="91"/>
      <c r="N17" s="11"/>
      <c r="O17" s="11"/>
      <c r="P17" s="19">
        <f t="shared" si="0"/>
      </c>
      <c r="Q17"/>
      <c r="S17" s="2" t="s">
        <v>50</v>
      </c>
    </row>
    <row r="18" spans="1:17" ht="12.75">
      <c r="A18" s="13">
        <v>9</v>
      </c>
      <c r="B18" s="83" t="s">
        <v>75</v>
      </c>
      <c r="C18" s="17">
        <v>1</v>
      </c>
      <c r="D18" s="89"/>
      <c r="E18" s="89"/>
      <c r="F18" s="96" t="s">
        <v>55</v>
      </c>
      <c r="G18" s="91"/>
      <c r="H18" s="91"/>
      <c r="I18" s="92"/>
      <c r="J18" s="91"/>
      <c r="K18" s="93"/>
      <c r="L18" s="91"/>
      <c r="M18" s="91"/>
      <c r="N18" s="11"/>
      <c r="O18" s="11"/>
      <c r="P18" s="19">
        <f t="shared" si="0"/>
      </c>
      <c r="Q18"/>
    </row>
    <row r="19" spans="1:17" ht="12.75">
      <c r="A19" s="13">
        <v>10</v>
      </c>
      <c r="B19" s="83" t="s">
        <v>75</v>
      </c>
      <c r="C19" s="17">
        <v>2</v>
      </c>
      <c r="D19" s="97"/>
      <c r="E19" s="89"/>
      <c r="F19" s="90" t="s">
        <v>84</v>
      </c>
      <c r="G19" s="93"/>
      <c r="H19" s="98"/>
      <c r="I19" s="92"/>
      <c r="J19" s="91"/>
      <c r="K19" s="93"/>
      <c r="L19" s="91"/>
      <c r="M19" s="91"/>
      <c r="N19" s="11"/>
      <c r="O19" s="11"/>
      <c r="P19" s="19">
        <f t="shared" si="0"/>
      </c>
      <c r="Q19"/>
    </row>
    <row r="20" spans="1:17" ht="12.75">
      <c r="A20" s="13">
        <v>11</v>
      </c>
      <c r="B20" s="83" t="s">
        <v>75</v>
      </c>
      <c r="C20" s="17">
        <v>3</v>
      </c>
      <c r="D20" s="89" t="s">
        <v>108</v>
      </c>
      <c r="E20" s="89" t="s">
        <v>109</v>
      </c>
      <c r="F20" s="90" t="s">
        <v>54</v>
      </c>
      <c r="G20" s="91"/>
      <c r="H20" s="91"/>
      <c r="I20" s="92"/>
      <c r="J20" s="91"/>
      <c r="K20" s="93"/>
      <c r="L20" s="91"/>
      <c r="M20" s="91"/>
      <c r="N20" s="11"/>
      <c r="O20" s="11"/>
      <c r="P20" s="19">
        <f t="shared" si="0"/>
      </c>
      <c r="Q20"/>
    </row>
    <row r="21" spans="1:17" ht="12.75">
      <c r="A21" s="13">
        <v>12</v>
      </c>
      <c r="B21" s="83" t="s">
        <v>75</v>
      </c>
      <c r="C21" s="17">
        <v>4</v>
      </c>
      <c r="D21" s="89"/>
      <c r="E21" s="89"/>
      <c r="F21" s="90" t="s">
        <v>84</v>
      </c>
      <c r="G21" s="93"/>
      <c r="H21" s="91"/>
      <c r="I21" s="92"/>
      <c r="J21" s="91"/>
      <c r="K21" s="93"/>
      <c r="L21" s="91"/>
      <c r="M21" s="91"/>
      <c r="N21" s="11"/>
      <c r="O21" s="11"/>
      <c r="P21" s="19">
        <f t="shared" si="0"/>
      </c>
      <c r="Q21"/>
    </row>
    <row r="22" spans="1:17" ht="12.75">
      <c r="A22" s="13">
        <v>13</v>
      </c>
      <c r="B22" s="83" t="s">
        <v>69</v>
      </c>
      <c r="C22" s="17">
        <v>1</v>
      </c>
      <c r="D22" s="89"/>
      <c r="E22" s="89"/>
      <c r="F22" s="90" t="s">
        <v>44</v>
      </c>
      <c r="G22" s="99"/>
      <c r="H22" s="100"/>
      <c r="I22" s="92"/>
      <c r="J22" s="91"/>
      <c r="K22" s="93"/>
      <c r="L22" s="91"/>
      <c r="M22" s="91"/>
      <c r="N22" s="11"/>
      <c r="O22" s="11"/>
      <c r="P22" s="19">
        <f t="shared" si="0"/>
      </c>
      <c r="Q22"/>
    </row>
    <row r="23" spans="1:17" ht="12.75">
      <c r="A23" s="13">
        <v>14</v>
      </c>
      <c r="B23" s="83" t="s">
        <v>69</v>
      </c>
      <c r="C23" s="17">
        <v>2</v>
      </c>
      <c r="D23" s="89" t="s">
        <v>110</v>
      </c>
      <c r="E23" s="89" t="s">
        <v>111</v>
      </c>
      <c r="F23" s="90" t="s">
        <v>54</v>
      </c>
      <c r="G23" s="99"/>
      <c r="H23" s="99"/>
      <c r="I23" s="99"/>
      <c r="J23" s="93"/>
      <c r="K23" s="93"/>
      <c r="L23" s="93"/>
      <c r="M23" s="93"/>
      <c r="N23" s="11"/>
      <c r="O23" s="11"/>
      <c r="P23" s="19">
        <f t="shared" si="0"/>
      </c>
      <c r="Q23"/>
    </row>
    <row r="24" spans="1:17" ht="12.75">
      <c r="A24" s="13">
        <v>15</v>
      </c>
      <c r="B24" s="83" t="s">
        <v>69</v>
      </c>
      <c r="C24" s="17">
        <v>3</v>
      </c>
      <c r="D24" s="89" t="s">
        <v>96</v>
      </c>
      <c r="E24" s="89" t="s">
        <v>107</v>
      </c>
      <c r="F24" s="90" t="s">
        <v>53</v>
      </c>
      <c r="G24" s="91"/>
      <c r="H24" s="91"/>
      <c r="I24" s="92"/>
      <c r="J24" s="91"/>
      <c r="K24" s="93"/>
      <c r="L24" s="91"/>
      <c r="M24" s="91"/>
      <c r="N24" s="11"/>
      <c r="O24" s="11"/>
      <c r="P24" s="19">
        <f t="shared" si="0"/>
      </c>
      <c r="Q24"/>
    </row>
    <row r="25" spans="1:17" ht="12.75">
      <c r="A25" s="13">
        <v>16</v>
      </c>
      <c r="B25" s="83" t="s">
        <v>69</v>
      </c>
      <c r="C25" s="17">
        <v>4</v>
      </c>
      <c r="D25" s="89"/>
      <c r="E25" s="89"/>
      <c r="F25" s="90" t="s">
        <v>84</v>
      </c>
      <c r="G25" s="91"/>
      <c r="H25" s="91"/>
      <c r="I25" s="92"/>
      <c r="J25" s="91"/>
      <c r="K25" s="93"/>
      <c r="L25" s="91"/>
      <c r="M25" s="91"/>
      <c r="N25" s="11"/>
      <c r="O25" s="11"/>
      <c r="P25" s="19">
        <f t="shared" si="0"/>
      </c>
      <c r="Q25"/>
    </row>
    <row r="26" spans="1:17" ht="12.75">
      <c r="A26" s="13">
        <v>17</v>
      </c>
      <c r="B26" s="83" t="s">
        <v>72</v>
      </c>
      <c r="C26" s="17">
        <v>1</v>
      </c>
      <c r="D26" s="89" t="s">
        <v>112</v>
      </c>
      <c r="E26" s="89" t="s">
        <v>113</v>
      </c>
      <c r="F26" s="90" t="s">
        <v>54</v>
      </c>
      <c r="G26" s="99"/>
      <c r="H26" s="99"/>
      <c r="I26" s="99"/>
      <c r="J26" s="93"/>
      <c r="K26" s="93"/>
      <c r="L26" s="93"/>
      <c r="M26" s="93"/>
      <c r="N26" s="11"/>
      <c r="O26" s="11"/>
      <c r="P26" s="19">
        <f t="shared" si="0"/>
      </c>
      <c r="Q26"/>
    </row>
    <row r="27" spans="1:17" ht="12.75">
      <c r="A27" s="13">
        <v>18</v>
      </c>
      <c r="B27" s="83" t="s">
        <v>72</v>
      </c>
      <c r="C27" s="17">
        <v>2</v>
      </c>
      <c r="D27" s="89"/>
      <c r="E27" s="89"/>
      <c r="F27" s="90" t="s">
        <v>84</v>
      </c>
      <c r="G27" s="91"/>
      <c r="H27" s="91"/>
      <c r="I27" s="92"/>
      <c r="J27" s="91"/>
      <c r="K27" s="93"/>
      <c r="L27" s="91"/>
      <c r="M27" s="91"/>
      <c r="N27" s="11"/>
      <c r="O27" s="11"/>
      <c r="P27" s="19">
        <f t="shared" si="0"/>
      </c>
      <c r="Q27"/>
    </row>
    <row r="28" spans="1:17" ht="12.75">
      <c r="A28" s="13">
        <v>19</v>
      </c>
      <c r="B28" s="83" t="s">
        <v>72</v>
      </c>
      <c r="C28" s="17">
        <v>3</v>
      </c>
      <c r="D28" s="89"/>
      <c r="E28" s="89"/>
      <c r="F28" s="90" t="s">
        <v>44</v>
      </c>
      <c r="G28" s="99"/>
      <c r="H28" s="99"/>
      <c r="I28" s="99"/>
      <c r="J28" s="93"/>
      <c r="K28" s="93"/>
      <c r="L28" s="93"/>
      <c r="M28" s="93"/>
      <c r="N28" s="11"/>
      <c r="O28" s="11"/>
      <c r="P28" s="19">
        <f t="shared" si="0"/>
      </c>
      <c r="Q28"/>
    </row>
    <row r="29" spans="1:17" ht="12.75">
      <c r="A29" s="13">
        <v>20</v>
      </c>
      <c r="B29" s="83" t="s">
        <v>72</v>
      </c>
      <c r="C29" s="17">
        <v>4</v>
      </c>
      <c r="D29" s="89"/>
      <c r="E29" s="89"/>
      <c r="F29" s="96" t="s">
        <v>84</v>
      </c>
      <c r="G29" s="91"/>
      <c r="H29" s="91"/>
      <c r="I29" s="92"/>
      <c r="J29" s="91"/>
      <c r="K29" s="93"/>
      <c r="L29" s="91"/>
      <c r="M29" s="91"/>
      <c r="N29" s="11"/>
      <c r="O29" s="11"/>
      <c r="P29" s="19">
        <f t="shared" si="0"/>
      </c>
      <c r="Q29"/>
    </row>
    <row r="30" spans="1:17" ht="12.75">
      <c r="A30" s="13">
        <v>21</v>
      </c>
      <c r="B30" s="83" t="s">
        <v>70</v>
      </c>
      <c r="C30" s="17">
        <v>1</v>
      </c>
      <c r="D30" s="89"/>
      <c r="E30" s="89"/>
      <c r="F30" s="90" t="s">
        <v>62</v>
      </c>
      <c r="G30" s="93"/>
      <c r="H30" s="91"/>
      <c r="I30" s="92"/>
      <c r="J30" s="91"/>
      <c r="K30" s="93"/>
      <c r="L30" s="91"/>
      <c r="M30" s="91"/>
      <c r="N30" s="11"/>
      <c r="O30" s="11"/>
      <c r="P30" s="19">
        <f t="shared" si="0"/>
      </c>
      <c r="Q30"/>
    </row>
    <row r="31" spans="1:17" ht="12.75">
      <c r="A31" s="13">
        <v>22</v>
      </c>
      <c r="B31" s="83" t="s">
        <v>70</v>
      </c>
      <c r="C31" s="17">
        <v>2</v>
      </c>
      <c r="D31" s="89"/>
      <c r="E31" s="89"/>
      <c r="F31" s="90" t="s">
        <v>86</v>
      </c>
      <c r="G31" s="91"/>
      <c r="H31" s="91"/>
      <c r="I31" s="92"/>
      <c r="J31" s="93"/>
      <c r="K31" s="93"/>
      <c r="L31" s="93"/>
      <c r="M31" s="101"/>
      <c r="N31" s="11"/>
      <c r="O31" s="11"/>
      <c r="P31" s="19">
        <f t="shared" si="0"/>
      </c>
      <c r="Q31"/>
    </row>
    <row r="32" spans="1:17" ht="12.75">
      <c r="A32" s="13">
        <v>23</v>
      </c>
      <c r="B32" s="83" t="s">
        <v>70</v>
      </c>
      <c r="C32" s="17">
        <v>3</v>
      </c>
      <c r="D32" s="89" t="s">
        <v>117</v>
      </c>
      <c r="E32" s="89" t="s">
        <v>118</v>
      </c>
      <c r="F32" s="90" t="s">
        <v>59</v>
      </c>
      <c r="G32" s="91"/>
      <c r="H32" s="91"/>
      <c r="I32" s="92"/>
      <c r="J32" s="91"/>
      <c r="K32" s="93"/>
      <c r="L32" s="91"/>
      <c r="M32" s="91"/>
      <c r="N32" s="11"/>
      <c r="O32" s="11"/>
      <c r="P32" s="19">
        <f t="shared" si="0"/>
      </c>
      <c r="Q32"/>
    </row>
    <row r="33" spans="1:17" ht="12.75">
      <c r="A33" s="13">
        <v>24</v>
      </c>
      <c r="B33" s="83" t="s">
        <v>70</v>
      </c>
      <c r="C33" s="17">
        <v>4</v>
      </c>
      <c r="D33" s="89"/>
      <c r="E33" s="89"/>
      <c r="F33" s="90" t="s">
        <v>44</v>
      </c>
      <c r="G33" s="91"/>
      <c r="H33" s="91"/>
      <c r="I33" s="92"/>
      <c r="J33" s="91"/>
      <c r="K33" s="93"/>
      <c r="L33" s="91"/>
      <c r="M33" s="91"/>
      <c r="N33" s="11"/>
      <c r="O33" s="11"/>
      <c r="P33" s="19">
        <f t="shared" si="0"/>
      </c>
      <c r="Q33"/>
    </row>
    <row r="34" spans="1:17" ht="12.75">
      <c r="A34" s="13">
        <v>25</v>
      </c>
      <c r="B34" s="16">
        <v>0.5833333333333334</v>
      </c>
      <c r="C34" s="17">
        <v>1</v>
      </c>
      <c r="D34" s="102"/>
      <c r="E34" s="89"/>
      <c r="F34" s="90" t="s">
        <v>62</v>
      </c>
      <c r="G34" s="93"/>
      <c r="H34" s="91"/>
      <c r="I34" s="92"/>
      <c r="J34" s="91"/>
      <c r="K34" s="93"/>
      <c r="L34" s="91"/>
      <c r="M34" s="91"/>
      <c r="N34" s="11"/>
      <c r="O34" s="11"/>
      <c r="P34" s="19">
        <f t="shared" si="0"/>
      </c>
      <c r="Q34"/>
    </row>
    <row r="35" spans="1:17" ht="12.75">
      <c r="A35" s="13">
        <v>26</v>
      </c>
      <c r="B35" s="16">
        <v>0.5833333333333334</v>
      </c>
      <c r="C35" s="17">
        <v>2</v>
      </c>
      <c r="D35" s="89"/>
      <c r="E35" s="89"/>
      <c r="F35" s="90" t="s">
        <v>60</v>
      </c>
      <c r="G35" s="91"/>
      <c r="H35" s="91"/>
      <c r="I35" s="92"/>
      <c r="J35" s="91"/>
      <c r="K35" s="93"/>
      <c r="L35" s="91"/>
      <c r="M35" s="91"/>
      <c r="N35" s="11"/>
      <c r="O35" s="11"/>
      <c r="P35" s="19">
        <f t="shared" si="0"/>
      </c>
      <c r="Q35"/>
    </row>
    <row r="36" spans="1:17" ht="12.75">
      <c r="A36" s="13">
        <v>27</v>
      </c>
      <c r="B36" s="16">
        <v>0.5833333333333334</v>
      </c>
      <c r="C36" s="17">
        <v>3</v>
      </c>
      <c r="D36" s="89" t="s">
        <v>96</v>
      </c>
      <c r="E36" s="89" t="s">
        <v>97</v>
      </c>
      <c r="F36" s="96" t="s">
        <v>56</v>
      </c>
      <c r="G36" s="91"/>
      <c r="H36" s="91"/>
      <c r="I36" s="92"/>
      <c r="J36" s="91"/>
      <c r="K36" s="93"/>
      <c r="L36" s="91"/>
      <c r="M36" s="91"/>
      <c r="N36" s="11"/>
      <c r="O36" s="11"/>
      <c r="P36" s="19">
        <f t="shared" si="0"/>
      </c>
      <c r="Q36"/>
    </row>
    <row r="37" spans="1:17" ht="12.75">
      <c r="A37" s="13">
        <v>28</v>
      </c>
      <c r="B37" s="16">
        <v>0.5833333333333334</v>
      </c>
      <c r="C37" s="17">
        <v>4</v>
      </c>
      <c r="D37" s="89" t="s">
        <v>119</v>
      </c>
      <c r="E37" s="89" t="s">
        <v>116</v>
      </c>
      <c r="F37" s="90" t="s">
        <v>59</v>
      </c>
      <c r="G37" s="91"/>
      <c r="H37" s="91"/>
      <c r="I37" s="92"/>
      <c r="J37" s="93"/>
      <c r="K37" s="93"/>
      <c r="L37" s="93"/>
      <c r="M37" s="93"/>
      <c r="N37" s="11"/>
      <c r="O37" s="11"/>
      <c r="P37" s="19">
        <f t="shared" si="0"/>
      </c>
      <c r="Q37"/>
    </row>
    <row r="38" spans="1:17" ht="12.75">
      <c r="A38" s="13">
        <v>29</v>
      </c>
      <c r="B38" s="83" t="s">
        <v>71</v>
      </c>
      <c r="C38" s="17">
        <v>1</v>
      </c>
      <c r="D38" s="89" t="s">
        <v>117</v>
      </c>
      <c r="E38" s="89" t="s">
        <v>120</v>
      </c>
      <c r="F38" s="96" t="s">
        <v>57</v>
      </c>
      <c r="G38" s="99"/>
      <c r="H38" s="99"/>
      <c r="I38" s="99"/>
      <c r="J38" s="93"/>
      <c r="K38" s="93"/>
      <c r="L38" s="93"/>
      <c r="M38" s="93"/>
      <c r="N38" s="11"/>
      <c r="O38" s="11"/>
      <c r="P38" s="19">
        <f t="shared" si="0"/>
      </c>
      <c r="Q38"/>
    </row>
    <row r="39" spans="1:17" ht="12.75">
      <c r="A39" s="13">
        <v>30</v>
      </c>
      <c r="B39" s="83" t="s">
        <v>71</v>
      </c>
      <c r="C39" s="17">
        <v>2</v>
      </c>
      <c r="D39" s="89"/>
      <c r="E39" s="89"/>
      <c r="F39" s="90" t="s">
        <v>44</v>
      </c>
      <c r="G39" s="91"/>
      <c r="H39" s="91"/>
      <c r="I39" s="92"/>
      <c r="J39" s="93"/>
      <c r="K39" s="93"/>
      <c r="L39" s="93"/>
      <c r="M39" s="93"/>
      <c r="N39" s="11"/>
      <c r="O39" s="11"/>
      <c r="P39" s="19">
        <f t="shared" si="0"/>
      </c>
      <c r="Q39"/>
    </row>
    <row r="40" spans="1:17" ht="12.75">
      <c r="A40" s="13">
        <v>31</v>
      </c>
      <c r="B40" s="83" t="s">
        <v>71</v>
      </c>
      <c r="C40" s="17">
        <v>3</v>
      </c>
      <c r="D40" s="89" t="s">
        <v>121</v>
      </c>
      <c r="E40" s="89" t="s">
        <v>122</v>
      </c>
      <c r="F40" s="90" t="s">
        <v>57</v>
      </c>
      <c r="G40" s="91"/>
      <c r="H40" s="91"/>
      <c r="I40" s="92"/>
      <c r="J40" s="93"/>
      <c r="K40" s="93"/>
      <c r="L40" s="93"/>
      <c r="M40" s="93"/>
      <c r="N40" s="11"/>
      <c r="O40" s="11"/>
      <c r="P40" s="19">
        <f t="shared" si="0"/>
      </c>
      <c r="Q40"/>
    </row>
    <row r="41" spans="1:21" ht="12.75">
      <c r="A41" s="13">
        <v>32</v>
      </c>
      <c r="B41" s="83" t="s">
        <v>71</v>
      </c>
      <c r="C41" s="17">
        <v>4</v>
      </c>
      <c r="D41" s="89"/>
      <c r="E41" s="89"/>
      <c r="F41" s="90" t="s">
        <v>44</v>
      </c>
      <c r="G41" s="91"/>
      <c r="H41" s="91"/>
      <c r="I41" s="92"/>
      <c r="J41" s="91"/>
      <c r="K41" s="93"/>
      <c r="L41" s="91"/>
      <c r="M41" s="91"/>
      <c r="N41" s="11"/>
      <c r="O41" s="11"/>
      <c r="P41" s="19">
        <f t="shared" si="0"/>
      </c>
      <c r="Q41"/>
      <c r="U41" s="2" t="s">
        <v>51</v>
      </c>
    </row>
    <row r="42" spans="1:17" ht="12.75">
      <c r="A42" s="71">
        <v>33</v>
      </c>
      <c r="B42" s="16"/>
      <c r="C42" s="17"/>
      <c r="D42" s="89"/>
      <c r="E42" s="89"/>
      <c r="F42" s="96"/>
      <c r="G42" s="91"/>
      <c r="H42" s="91"/>
      <c r="I42" s="92"/>
      <c r="J42" s="91"/>
      <c r="K42" s="93"/>
      <c r="L42" s="91"/>
      <c r="M42" s="91"/>
      <c r="N42" s="11"/>
      <c r="O42" s="11"/>
      <c r="P42" s="19">
        <f aca="true" t="shared" si="1" ref="P42:P58">IF(L42="","",RANK(L42,$L$10:$L$54,1)*10000+RANK(K42,$K$10:$K$54,1)*100+RANK(M42,$M$10:$M$54,0))</f>
      </c>
      <c r="Q42"/>
    </row>
    <row r="43" spans="1:17" ht="12.75">
      <c r="A43" s="13">
        <v>34</v>
      </c>
      <c r="B43" s="16"/>
      <c r="C43" s="17"/>
      <c r="D43" s="89"/>
      <c r="E43" s="89"/>
      <c r="F43" s="90"/>
      <c r="G43" s="91"/>
      <c r="H43" s="91"/>
      <c r="I43" s="92"/>
      <c r="J43" s="91"/>
      <c r="K43" s="93"/>
      <c r="L43" s="91"/>
      <c r="M43" s="91"/>
      <c r="N43" s="11"/>
      <c r="O43" s="11"/>
      <c r="P43" s="19">
        <f t="shared" si="1"/>
      </c>
      <c r="Q43"/>
    </row>
    <row r="44" spans="1:17" ht="12.75">
      <c r="A44" s="13">
        <v>35</v>
      </c>
      <c r="B44" s="16"/>
      <c r="C44" s="17"/>
      <c r="D44" s="89"/>
      <c r="E44" s="89"/>
      <c r="F44" s="90"/>
      <c r="G44" s="91"/>
      <c r="H44" s="91"/>
      <c r="I44" s="92"/>
      <c r="J44" s="93"/>
      <c r="K44" s="93"/>
      <c r="L44" s="93"/>
      <c r="M44" s="93"/>
      <c r="N44" s="11"/>
      <c r="O44" s="11"/>
      <c r="P44" s="19">
        <f t="shared" si="1"/>
      </c>
      <c r="Q44"/>
    </row>
    <row r="45" spans="1:17" ht="12.75">
      <c r="A45" s="13">
        <v>36</v>
      </c>
      <c r="B45" s="16"/>
      <c r="C45" s="17"/>
      <c r="D45" s="89"/>
      <c r="E45" s="89"/>
      <c r="F45" s="90"/>
      <c r="G45" s="91"/>
      <c r="H45" s="91"/>
      <c r="I45" s="92"/>
      <c r="J45" s="91"/>
      <c r="K45" s="93"/>
      <c r="L45" s="91"/>
      <c r="M45" s="91"/>
      <c r="N45" s="11"/>
      <c r="O45" s="11"/>
      <c r="P45" s="19">
        <f t="shared" si="1"/>
      </c>
      <c r="Q45"/>
    </row>
    <row r="46" spans="1:17" ht="12.75">
      <c r="A46" s="13"/>
      <c r="B46" s="16"/>
      <c r="C46" s="17"/>
      <c r="D46" s="89"/>
      <c r="E46" s="103"/>
      <c r="F46" s="90"/>
      <c r="G46" s="91"/>
      <c r="H46" s="91"/>
      <c r="I46" s="92"/>
      <c r="J46" s="91"/>
      <c r="K46" s="93"/>
      <c r="L46" s="91"/>
      <c r="M46" s="91"/>
      <c r="N46" s="11"/>
      <c r="O46" s="11"/>
      <c r="P46" s="19">
        <f t="shared" si="1"/>
      </c>
      <c r="Q46"/>
    </row>
    <row r="47" spans="1:17" ht="12.75">
      <c r="A47" s="13">
        <v>37</v>
      </c>
      <c r="B47" s="16"/>
      <c r="C47" s="17"/>
      <c r="D47" s="89"/>
      <c r="E47" s="89"/>
      <c r="F47" s="90"/>
      <c r="G47" s="91"/>
      <c r="H47" s="91"/>
      <c r="I47" s="92"/>
      <c r="J47" s="91"/>
      <c r="K47" s="93"/>
      <c r="L47" s="91"/>
      <c r="M47" s="91"/>
      <c r="N47" s="11"/>
      <c r="O47" s="11"/>
      <c r="P47" s="19">
        <f t="shared" si="1"/>
      </c>
      <c r="Q47"/>
    </row>
    <row r="48" spans="1:17" ht="12.75">
      <c r="A48" s="13">
        <v>38</v>
      </c>
      <c r="B48" s="16"/>
      <c r="C48" s="17"/>
      <c r="D48" s="89"/>
      <c r="E48" s="89"/>
      <c r="F48" s="90"/>
      <c r="G48" s="99"/>
      <c r="H48" s="99"/>
      <c r="I48" s="99"/>
      <c r="J48" s="93"/>
      <c r="K48" s="93"/>
      <c r="L48" s="93"/>
      <c r="M48" s="93"/>
      <c r="N48" s="11"/>
      <c r="O48" s="11"/>
      <c r="P48" s="19">
        <f t="shared" si="1"/>
      </c>
      <c r="Q48"/>
    </row>
    <row r="49" spans="1:17" ht="12.75">
      <c r="A49" s="13">
        <v>39</v>
      </c>
      <c r="B49" s="16"/>
      <c r="C49" s="17"/>
      <c r="D49" s="89"/>
      <c r="E49" s="89"/>
      <c r="F49" s="90"/>
      <c r="G49" s="91"/>
      <c r="H49" s="91"/>
      <c r="I49" s="92"/>
      <c r="J49" s="91"/>
      <c r="K49" s="93"/>
      <c r="L49" s="91"/>
      <c r="M49" s="91"/>
      <c r="N49" s="11"/>
      <c r="O49" s="11"/>
      <c r="P49" s="19">
        <f t="shared" si="1"/>
      </c>
      <c r="Q49"/>
    </row>
    <row r="50" spans="1:17" ht="12.75">
      <c r="A50" s="13">
        <v>40</v>
      </c>
      <c r="B50" s="16"/>
      <c r="C50" s="17"/>
      <c r="D50" s="89"/>
      <c r="E50" s="89"/>
      <c r="F50" s="96"/>
      <c r="G50" s="91"/>
      <c r="H50" s="91"/>
      <c r="I50" s="92"/>
      <c r="J50" s="91"/>
      <c r="K50" s="93"/>
      <c r="L50" s="91"/>
      <c r="M50" s="91"/>
      <c r="N50" s="11"/>
      <c r="O50" s="11"/>
      <c r="P50" s="19">
        <f t="shared" si="1"/>
      </c>
      <c r="Q50"/>
    </row>
    <row r="51" spans="1:17" ht="12.75">
      <c r="A51" s="13">
        <v>41</v>
      </c>
      <c r="B51" s="16"/>
      <c r="C51" s="17"/>
      <c r="D51" s="89"/>
      <c r="E51" s="89"/>
      <c r="F51" s="90"/>
      <c r="G51" s="91"/>
      <c r="H51" s="91"/>
      <c r="I51" s="92"/>
      <c r="J51" s="91"/>
      <c r="K51" s="93"/>
      <c r="L51" s="91"/>
      <c r="M51" s="91"/>
      <c r="N51" s="11"/>
      <c r="O51" s="11"/>
      <c r="P51" s="19">
        <f t="shared" si="1"/>
      </c>
      <c r="Q51"/>
    </row>
    <row r="52" spans="1:17" ht="12.75">
      <c r="A52" s="13">
        <v>42</v>
      </c>
      <c r="B52" s="16"/>
      <c r="C52" s="17"/>
      <c r="D52" s="89"/>
      <c r="E52" s="89"/>
      <c r="F52" s="96"/>
      <c r="G52" s="99"/>
      <c r="H52" s="100"/>
      <c r="I52" s="92"/>
      <c r="J52" s="91"/>
      <c r="K52" s="93"/>
      <c r="L52" s="91"/>
      <c r="M52" s="91"/>
      <c r="N52" s="11"/>
      <c r="O52" s="11"/>
      <c r="P52" s="19">
        <f t="shared" si="1"/>
      </c>
      <c r="Q52"/>
    </row>
    <row r="53" spans="1:17" ht="12.75">
      <c r="A53" s="13">
        <v>43</v>
      </c>
      <c r="B53" s="16"/>
      <c r="C53" s="17"/>
      <c r="D53" s="89"/>
      <c r="E53" s="89"/>
      <c r="F53" s="90"/>
      <c r="G53" s="99"/>
      <c r="H53" s="99"/>
      <c r="I53" s="99"/>
      <c r="J53" s="93"/>
      <c r="K53" s="93"/>
      <c r="L53" s="93"/>
      <c r="M53" s="93"/>
      <c r="N53" s="11"/>
      <c r="O53" s="11"/>
      <c r="P53" s="19">
        <f t="shared" si="1"/>
      </c>
      <c r="Q53"/>
    </row>
    <row r="54" spans="1:17" ht="12.75">
      <c r="A54" s="13">
        <v>44</v>
      </c>
      <c r="B54" s="16"/>
      <c r="C54" s="17"/>
      <c r="D54" s="89"/>
      <c r="E54" s="89"/>
      <c r="F54" s="96"/>
      <c r="G54" s="91"/>
      <c r="H54" s="91"/>
      <c r="I54" s="92"/>
      <c r="J54" s="93"/>
      <c r="K54" s="93"/>
      <c r="L54" s="93"/>
      <c r="M54" s="93"/>
      <c r="N54" s="11"/>
      <c r="O54" s="11"/>
      <c r="P54" s="19">
        <f t="shared" si="1"/>
      </c>
      <c r="Q54"/>
    </row>
    <row r="55" spans="1:17" ht="12.75">
      <c r="A55" s="13">
        <v>45</v>
      </c>
      <c r="B55" s="16"/>
      <c r="C55" s="17"/>
      <c r="D55" s="89"/>
      <c r="E55" s="89"/>
      <c r="F55" s="96"/>
      <c r="G55" s="91"/>
      <c r="H55" s="91"/>
      <c r="I55" s="92"/>
      <c r="J55" s="91"/>
      <c r="K55" s="93"/>
      <c r="L55" s="91"/>
      <c r="M55" s="91"/>
      <c r="N55" s="11"/>
      <c r="O55" s="11"/>
      <c r="P55" s="19">
        <f t="shared" si="1"/>
      </c>
      <c r="Q55"/>
    </row>
    <row r="56" spans="1:16" ht="12.75">
      <c r="A56" s="13">
        <v>46</v>
      </c>
      <c r="B56" s="16"/>
      <c r="C56" s="17"/>
      <c r="D56" s="89"/>
      <c r="E56" s="89"/>
      <c r="F56" s="96"/>
      <c r="G56" s="91"/>
      <c r="H56" s="91"/>
      <c r="I56" s="92"/>
      <c r="J56" s="93"/>
      <c r="K56" s="93"/>
      <c r="L56" s="93"/>
      <c r="M56" s="93"/>
      <c r="N56" s="11"/>
      <c r="O56" s="11"/>
      <c r="P56" s="19">
        <f t="shared" si="1"/>
      </c>
    </row>
    <row r="57" spans="1:16" ht="12.75">
      <c r="A57" s="13">
        <v>47</v>
      </c>
      <c r="B57" s="16"/>
      <c r="C57" s="17"/>
      <c r="D57" s="89"/>
      <c r="E57" s="89"/>
      <c r="F57" s="96"/>
      <c r="G57" s="91"/>
      <c r="H57" s="91"/>
      <c r="I57" s="92"/>
      <c r="J57" s="91"/>
      <c r="K57" s="93"/>
      <c r="L57" s="91"/>
      <c r="M57" s="91"/>
      <c r="N57" s="11"/>
      <c r="O57" s="11"/>
      <c r="P57" s="19">
        <f t="shared" si="1"/>
      </c>
    </row>
    <row r="58" spans="1:16" ht="12.75">
      <c r="A58" s="13">
        <v>48</v>
      </c>
      <c r="B58" s="16"/>
      <c r="C58" s="17"/>
      <c r="D58" s="18"/>
      <c r="E58" s="18"/>
      <c r="F58" s="18"/>
      <c r="G58" s="56"/>
      <c r="H58" s="56"/>
      <c r="I58" s="12"/>
      <c r="J58" s="56"/>
      <c r="K58" s="11"/>
      <c r="L58" s="58"/>
      <c r="M58" s="58"/>
      <c r="N58" s="11"/>
      <c r="O58" s="11"/>
      <c r="P58" s="19">
        <f t="shared" si="1"/>
      </c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58:K58">
    <cfRule type="cellIs" priority="6" dxfId="0" operator="equal" stopIfTrue="1">
      <formula>0</formula>
    </cfRule>
  </conditionalFormatting>
  <conditionalFormatting sqref="J10:L57">
    <cfRule type="cellIs" priority="5" dxfId="0" operator="equal" stopIfTrue="1">
      <formula>0</formula>
    </cfRule>
  </conditionalFormatting>
  <conditionalFormatting sqref="L10:L57">
    <cfRule type="cellIs" priority="3" dxfId="13" operator="greaterThanOrEqual">
      <formula>550</formula>
    </cfRule>
    <cfRule type="cellIs" priority="4" dxfId="10" operator="greaterThanOrEqual">
      <formula>500</formula>
    </cfRule>
  </conditionalFormatting>
  <conditionalFormatting sqref="J10:J57">
    <cfRule type="cellIs" priority="2" dxfId="11" operator="greaterThanOrEqual">
      <formula>360</formula>
    </cfRule>
  </conditionalFormatting>
  <conditionalFormatting sqref="K10:K57">
    <cfRule type="cellIs" priority="1" dxfId="10" operator="greaterThanOrEqual">
      <formula>190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1"/>
  <dimension ref="A1:U61"/>
  <sheetViews>
    <sheetView showGridLines="0" tabSelected="1" zoomScalePageLayoutView="0" workbookViewId="0" topLeftCell="A1">
      <selection activeCell="F34" sqref="F34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1.57421875" style="2" bestFit="1" customWidth="1"/>
    <col min="6" max="6" width="15.8515625" style="2" customWidth="1"/>
    <col min="7" max="9" width="2.7109375" style="42" customWidth="1"/>
    <col min="10" max="12" width="5.140625" style="42" customWidth="1"/>
    <col min="13" max="13" width="3.57421875" style="42" customWidth="1"/>
    <col min="14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A1:O29</v>
      </c>
      <c r="R1" s="46" t="s">
        <v>36</v>
      </c>
      <c r="S1" s="47"/>
    </row>
    <row r="2" spans="1:16" ht="12.75">
      <c r="A2" s="43" t="s">
        <v>103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4</v>
      </c>
      <c r="B4" s="4" t="s">
        <v>47</v>
      </c>
      <c r="C4" s="52"/>
      <c r="D4" s="52"/>
      <c r="E4" s="52"/>
      <c r="F4" s="52" t="str">
        <f>VLOOKUP(A4,Stammdaten!D8:G15,2,1)</f>
        <v>Frauen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22" t="s">
        <v>53</v>
      </c>
      <c r="D5" s="118"/>
      <c r="E5" s="118"/>
      <c r="F5" s="60" t="s">
        <v>1</v>
      </c>
      <c r="G5" s="121" t="s">
        <v>106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45017</v>
      </c>
      <c r="B6" s="120"/>
      <c r="C6" s="120"/>
      <c r="D6" s="110" t="s">
        <v>98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8</v>
      </c>
      <c r="O9" s="15"/>
      <c r="P9"/>
      <c r="Q9"/>
    </row>
    <row r="10" spans="1:17" ht="12.75">
      <c r="A10" s="13">
        <v>1</v>
      </c>
      <c r="B10" s="83" t="s">
        <v>78</v>
      </c>
      <c r="C10" s="17">
        <v>1</v>
      </c>
      <c r="D10" s="18"/>
      <c r="E10" s="18"/>
      <c r="F10" s="76" t="s">
        <v>44</v>
      </c>
      <c r="G10" s="77"/>
      <c r="H10" s="56"/>
      <c r="I10" s="78"/>
      <c r="J10" s="56"/>
      <c r="K10" s="11"/>
      <c r="L10" s="58"/>
      <c r="M10" s="58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13">
        <v>2</v>
      </c>
      <c r="B11" s="83" t="s">
        <v>78</v>
      </c>
      <c r="C11" s="17">
        <v>2</v>
      </c>
      <c r="D11" s="76"/>
      <c r="E11" s="76"/>
      <c r="F11" s="18" t="s">
        <v>41</v>
      </c>
      <c r="G11" s="77"/>
      <c r="H11" s="57"/>
      <c r="I11" s="78"/>
      <c r="J11" s="56"/>
      <c r="K11" s="11"/>
      <c r="L11" s="58"/>
      <c r="M11" s="58"/>
      <c r="N11" s="11"/>
      <c r="O11" s="11"/>
      <c r="P11" s="19">
        <f t="shared" si="0"/>
      </c>
      <c r="Q11"/>
    </row>
    <row r="12" spans="1:17" ht="12.75">
      <c r="A12" s="13">
        <v>3</v>
      </c>
      <c r="B12" s="16" t="s">
        <v>68</v>
      </c>
      <c r="C12" s="17">
        <v>1</v>
      </c>
      <c r="D12" s="18"/>
      <c r="E12" s="18"/>
      <c r="F12" s="76" t="s">
        <v>44</v>
      </c>
      <c r="G12" s="77"/>
      <c r="H12" s="57"/>
      <c r="I12" s="78"/>
      <c r="J12" s="56"/>
      <c r="K12" s="11"/>
      <c r="L12" s="58"/>
      <c r="M12" s="58"/>
      <c r="N12" s="11"/>
      <c r="O12" s="11"/>
      <c r="P12" s="19">
        <f t="shared" si="0"/>
      </c>
      <c r="Q12"/>
    </row>
    <row r="13" spans="1:17" ht="12.75">
      <c r="A13" s="13">
        <v>4</v>
      </c>
      <c r="B13" s="16" t="s">
        <v>68</v>
      </c>
      <c r="C13" s="17">
        <v>2</v>
      </c>
      <c r="D13" s="76"/>
      <c r="E13" s="76"/>
      <c r="F13" s="76" t="s">
        <v>41</v>
      </c>
      <c r="G13" s="79"/>
      <c r="H13" s="57"/>
      <c r="I13" s="78"/>
      <c r="J13" s="56"/>
      <c r="K13" s="11"/>
      <c r="L13" s="58"/>
      <c r="M13" s="58"/>
      <c r="N13" s="11"/>
      <c r="O13" s="11"/>
      <c r="P13" s="19">
        <f t="shared" si="0"/>
      </c>
      <c r="Q13"/>
    </row>
    <row r="14" spans="1:17" ht="12.75">
      <c r="A14" s="13">
        <v>5</v>
      </c>
      <c r="B14" s="16" t="s">
        <v>75</v>
      </c>
      <c r="C14" s="17">
        <v>1</v>
      </c>
      <c r="D14" s="76"/>
      <c r="E14" s="76"/>
      <c r="F14" s="18" t="s">
        <v>44</v>
      </c>
      <c r="G14" s="77"/>
      <c r="H14" s="56"/>
      <c r="I14" s="78"/>
      <c r="J14" s="56"/>
      <c r="K14" s="11"/>
      <c r="L14" s="58"/>
      <c r="M14" s="58"/>
      <c r="N14" s="11"/>
      <c r="O14" s="11"/>
      <c r="P14" s="19">
        <f t="shared" si="0"/>
      </c>
      <c r="Q14"/>
    </row>
    <row r="15" spans="1:17" ht="12.75">
      <c r="A15" s="13">
        <v>6</v>
      </c>
      <c r="B15" s="16" t="s">
        <v>75</v>
      </c>
      <c r="C15" s="17">
        <v>2</v>
      </c>
      <c r="D15" s="76"/>
      <c r="E15" s="76"/>
      <c r="F15" s="18" t="s">
        <v>41</v>
      </c>
      <c r="G15" s="77"/>
      <c r="H15" s="56"/>
      <c r="I15" s="78"/>
      <c r="J15" s="56"/>
      <c r="K15" s="11"/>
      <c r="L15" s="58"/>
      <c r="M15" s="58"/>
      <c r="N15" s="11"/>
      <c r="O15" s="11"/>
      <c r="P15" s="19">
        <f t="shared" si="0"/>
      </c>
      <c r="Q15"/>
    </row>
    <row r="16" spans="1:17" ht="12.75">
      <c r="A16" s="13">
        <v>7</v>
      </c>
      <c r="B16" s="83" t="s">
        <v>69</v>
      </c>
      <c r="C16" s="17">
        <v>1</v>
      </c>
      <c r="D16" s="76"/>
      <c r="E16" s="76"/>
      <c r="F16" s="76" t="s">
        <v>84</v>
      </c>
      <c r="G16" s="77"/>
      <c r="H16" s="56"/>
      <c r="I16" s="78"/>
      <c r="J16" s="56"/>
      <c r="K16" s="11"/>
      <c r="L16" s="58"/>
      <c r="M16" s="58"/>
      <c r="N16" s="11"/>
      <c r="O16" s="11"/>
      <c r="P16" s="19">
        <f t="shared" si="0"/>
      </c>
      <c r="Q16"/>
    </row>
    <row r="17" spans="1:19" ht="12.75">
      <c r="A17" s="13">
        <v>8</v>
      </c>
      <c r="B17" s="83" t="s">
        <v>69</v>
      </c>
      <c r="C17" s="17">
        <v>2</v>
      </c>
      <c r="D17" s="76"/>
      <c r="E17" s="76"/>
      <c r="F17" s="18" t="s">
        <v>44</v>
      </c>
      <c r="G17" s="77"/>
      <c r="H17" s="56"/>
      <c r="I17" s="78"/>
      <c r="J17" s="56"/>
      <c r="K17" s="11"/>
      <c r="L17" s="58"/>
      <c r="M17" s="58"/>
      <c r="N17" s="11"/>
      <c r="O17" s="11"/>
      <c r="P17" s="19">
        <f t="shared" si="0"/>
      </c>
      <c r="Q17"/>
      <c r="S17" s="2" t="s">
        <v>50</v>
      </c>
    </row>
    <row r="18" spans="1:17" ht="12.75">
      <c r="A18" s="13">
        <v>9</v>
      </c>
      <c r="B18" s="83" t="s">
        <v>72</v>
      </c>
      <c r="C18" s="17">
        <v>1</v>
      </c>
      <c r="D18" s="76"/>
      <c r="E18" s="76"/>
      <c r="F18" s="76" t="s">
        <v>44</v>
      </c>
      <c r="G18" s="77"/>
      <c r="H18" s="56"/>
      <c r="I18" s="78"/>
      <c r="J18" s="56"/>
      <c r="K18" s="11"/>
      <c r="L18" s="58"/>
      <c r="M18" s="58"/>
      <c r="N18" s="11"/>
      <c r="O18" s="11"/>
      <c r="P18" s="19">
        <f t="shared" si="0"/>
      </c>
      <c r="Q18"/>
    </row>
    <row r="19" spans="1:17" ht="12.75">
      <c r="A19" s="13">
        <v>10</v>
      </c>
      <c r="B19" s="83" t="s">
        <v>72</v>
      </c>
      <c r="C19" s="17">
        <v>2</v>
      </c>
      <c r="D19" s="76"/>
      <c r="E19" s="76"/>
      <c r="F19" s="76" t="s">
        <v>61</v>
      </c>
      <c r="G19" s="77"/>
      <c r="H19" s="57"/>
      <c r="I19" s="78"/>
      <c r="J19" s="56"/>
      <c r="K19" s="11"/>
      <c r="L19" s="58"/>
      <c r="M19" s="58"/>
      <c r="N19" s="11"/>
      <c r="O19" s="11"/>
      <c r="P19" s="19">
        <f t="shared" si="0"/>
      </c>
      <c r="Q19"/>
    </row>
    <row r="20" spans="1:17" ht="12.75">
      <c r="A20" s="13">
        <v>11</v>
      </c>
      <c r="B20" s="83" t="s">
        <v>70</v>
      </c>
      <c r="C20" s="17">
        <v>1</v>
      </c>
      <c r="D20" s="76"/>
      <c r="E20" s="76"/>
      <c r="F20" s="76" t="s">
        <v>61</v>
      </c>
      <c r="G20" s="77"/>
      <c r="H20" s="57"/>
      <c r="I20" s="78"/>
      <c r="J20" s="56"/>
      <c r="K20" s="11"/>
      <c r="L20" s="58"/>
      <c r="M20" s="58"/>
      <c r="N20" s="11"/>
      <c r="O20" s="11"/>
      <c r="P20" s="19">
        <f t="shared" si="0"/>
      </c>
      <c r="Q20"/>
    </row>
    <row r="21" spans="1:17" ht="12.75">
      <c r="A21" s="13">
        <v>12</v>
      </c>
      <c r="B21" s="83" t="s">
        <v>70</v>
      </c>
      <c r="C21" s="17">
        <v>2</v>
      </c>
      <c r="D21" s="18"/>
      <c r="E21" s="18"/>
      <c r="F21" s="76" t="s">
        <v>44</v>
      </c>
      <c r="G21" s="77"/>
      <c r="H21" s="56"/>
      <c r="I21" s="78"/>
      <c r="J21" s="56"/>
      <c r="K21" s="11"/>
      <c r="L21" s="58"/>
      <c r="M21" s="58"/>
      <c r="N21" s="11"/>
      <c r="O21" s="11"/>
      <c r="P21" s="19">
        <f t="shared" si="0"/>
      </c>
      <c r="Q21"/>
    </row>
    <row r="22" spans="1:17" ht="12.75">
      <c r="A22" s="13">
        <v>13</v>
      </c>
      <c r="B22" s="83" t="s">
        <v>73</v>
      </c>
      <c r="C22" s="17">
        <v>1</v>
      </c>
      <c r="D22" s="76"/>
      <c r="E22" s="76"/>
      <c r="F22" s="76" t="s">
        <v>53</v>
      </c>
      <c r="G22" s="77"/>
      <c r="H22" s="56"/>
      <c r="I22" s="78"/>
      <c r="J22" s="56"/>
      <c r="K22" s="11"/>
      <c r="L22" s="58"/>
      <c r="M22" s="58"/>
      <c r="N22" s="11"/>
      <c r="O22" s="11"/>
      <c r="P22" s="19">
        <f t="shared" si="0"/>
      </c>
      <c r="Q22"/>
    </row>
    <row r="23" spans="1:17" ht="12.75">
      <c r="A23" s="13">
        <v>14</v>
      </c>
      <c r="B23" s="83" t="s">
        <v>73</v>
      </c>
      <c r="C23" s="17">
        <v>2</v>
      </c>
      <c r="D23" s="76"/>
      <c r="E23" s="76"/>
      <c r="F23" s="76" t="s">
        <v>84</v>
      </c>
      <c r="G23" s="77"/>
      <c r="H23" s="56"/>
      <c r="I23" s="78"/>
      <c r="J23" s="56"/>
      <c r="K23" s="11"/>
      <c r="L23" s="58"/>
      <c r="M23" s="58"/>
      <c r="N23" s="11"/>
      <c r="O23" s="11"/>
      <c r="P23" s="19">
        <f t="shared" si="0"/>
      </c>
      <c r="Q23"/>
    </row>
    <row r="24" spans="1:17" ht="12.75">
      <c r="A24" s="13">
        <v>15</v>
      </c>
      <c r="B24" s="83" t="s">
        <v>71</v>
      </c>
      <c r="C24" s="17">
        <v>1</v>
      </c>
      <c r="D24" s="76"/>
      <c r="E24" s="76"/>
      <c r="F24" s="76" t="s">
        <v>41</v>
      </c>
      <c r="G24" s="80"/>
      <c r="H24" s="13"/>
      <c r="I24" s="78"/>
      <c r="J24" s="56"/>
      <c r="K24" s="11"/>
      <c r="L24" s="58"/>
      <c r="M24" s="58"/>
      <c r="N24" s="11"/>
      <c r="O24" s="11"/>
      <c r="P24" s="19">
        <f t="shared" si="0"/>
      </c>
      <c r="Q24"/>
    </row>
    <row r="25" spans="1:17" ht="12.75">
      <c r="A25" s="13">
        <v>16</v>
      </c>
      <c r="B25" s="83" t="s">
        <v>71</v>
      </c>
      <c r="C25" s="17">
        <v>2</v>
      </c>
      <c r="D25" s="76"/>
      <c r="E25" s="76"/>
      <c r="F25" s="76" t="s">
        <v>84</v>
      </c>
      <c r="G25" s="77"/>
      <c r="H25" s="57"/>
      <c r="I25" s="78"/>
      <c r="J25" s="56"/>
      <c r="K25" s="11"/>
      <c r="L25" s="58"/>
      <c r="M25" s="58"/>
      <c r="N25" s="11"/>
      <c r="O25" s="11"/>
      <c r="P25" s="19">
        <f t="shared" si="0"/>
      </c>
      <c r="Q25"/>
    </row>
    <row r="26" spans="1:17" ht="12.75">
      <c r="A26" s="13">
        <v>17</v>
      </c>
      <c r="B26" s="83" t="s">
        <v>74</v>
      </c>
      <c r="C26" s="17">
        <v>1</v>
      </c>
      <c r="D26" s="76"/>
      <c r="E26" s="76"/>
      <c r="F26" s="76" t="s">
        <v>41</v>
      </c>
      <c r="G26" s="77"/>
      <c r="H26" s="57"/>
      <c r="I26" s="78"/>
      <c r="J26" s="56"/>
      <c r="K26" s="11"/>
      <c r="L26" s="58"/>
      <c r="M26" s="58"/>
      <c r="N26" s="11"/>
      <c r="O26" s="11"/>
      <c r="P26" s="19">
        <f t="shared" si="0"/>
      </c>
      <c r="Q26"/>
    </row>
    <row r="27" spans="1:17" ht="12.75">
      <c r="A27" s="13">
        <v>18</v>
      </c>
      <c r="B27" s="83" t="s">
        <v>74</v>
      </c>
      <c r="C27" s="17">
        <v>2</v>
      </c>
      <c r="D27" s="18"/>
      <c r="E27" s="18"/>
      <c r="F27" s="18" t="s">
        <v>54</v>
      </c>
      <c r="G27" s="77"/>
      <c r="H27" s="56"/>
      <c r="I27" s="78"/>
      <c r="J27" s="56"/>
      <c r="K27" s="11"/>
      <c r="L27" s="58"/>
      <c r="M27" s="58"/>
      <c r="N27" s="11"/>
      <c r="O27" s="11"/>
      <c r="P27" s="19">
        <f t="shared" si="0"/>
      </c>
      <c r="Q27"/>
    </row>
    <row r="28" spans="1:17" ht="12.75">
      <c r="A28" s="13">
        <v>19</v>
      </c>
      <c r="B28" s="83" t="s">
        <v>105</v>
      </c>
      <c r="C28" s="17">
        <v>1</v>
      </c>
      <c r="D28" s="76"/>
      <c r="E28" s="104"/>
      <c r="F28" s="76" t="s">
        <v>53</v>
      </c>
      <c r="G28" s="77"/>
      <c r="H28" s="56"/>
      <c r="I28" s="78"/>
      <c r="J28" s="56"/>
      <c r="K28" s="11"/>
      <c r="L28" s="58"/>
      <c r="M28" s="58"/>
      <c r="N28" s="11"/>
      <c r="O28" s="11"/>
      <c r="P28" s="19">
        <f t="shared" si="0"/>
      </c>
      <c r="Q28"/>
    </row>
    <row r="29" spans="1:17" ht="12.75">
      <c r="A29" s="13"/>
      <c r="B29" s="16"/>
      <c r="C29" s="17"/>
      <c r="D29" s="76"/>
      <c r="E29" s="76"/>
      <c r="F29" s="107"/>
      <c r="G29" s="77"/>
      <c r="H29" s="56"/>
      <c r="I29" s="78"/>
      <c r="J29" s="56"/>
      <c r="K29" s="11"/>
      <c r="L29" s="58"/>
      <c r="M29" s="58"/>
      <c r="N29" s="11"/>
      <c r="O29" s="11"/>
      <c r="P29" s="19">
        <f t="shared" si="0"/>
      </c>
      <c r="Q29"/>
    </row>
    <row r="30" spans="1:17" ht="12.75">
      <c r="A30" s="13"/>
      <c r="B30" s="16"/>
      <c r="C30" s="17"/>
      <c r="D30" s="81"/>
      <c r="E30" s="76"/>
      <c r="F30" s="18"/>
      <c r="G30" s="77"/>
      <c r="H30" s="57"/>
      <c r="I30" s="78"/>
      <c r="J30" s="56"/>
      <c r="K30" s="11"/>
      <c r="L30" s="58"/>
      <c r="M30" s="58"/>
      <c r="N30" s="11"/>
      <c r="O30" s="11"/>
      <c r="P30" s="19">
        <f t="shared" si="0"/>
      </c>
      <c r="Q30"/>
    </row>
    <row r="31" spans="1:17" ht="12.75">
      <c r="A31" s="13"/>
      <c r="B31" s="16"/>
      <c r="C31" s="17"/>
      <c r="D31" s="76"/>
      <c r="E31" s="76"/>
      <c r="F31" s="18"/>
      <c r="G31" s="77"/>
      <c r="H31" s="56"/>
      <c r="I31" s="78"/>
      <c r="J31" s="56"/>
      <c r="K31" s="11">
        <f>IF(L31&gt;0,IF(L31=0,0,L31-J31),"")</f>
      </c>
      <c r="L31" s="58"/>
      <c r="M31" s="58"/>
      <c r="N31" s="11">
        <f aca="true" t="shared" si="1" ref="N31:N57">IF(O31="","",IF(($N$9-RANK(O31,$O$10:$O$57,1))&lt;0,"","X"))</f>
      </c>
      <c r="O31" s="11">
        <f aca="true" t="shared" si="2" ref="O31:O57">IF(P31="","",RANK(P31,$P$10:$P$57,0))</f>
      </c>
      <c r="P31" s="19">
        <f t="shared" si="0"/>
      </c>
      <c r="Q31"/>
    </row>
    <row r="32" spans="1:17" ht="12.75">
      <c r="A32" s="13"/>
      <c r="B32" s="16"/>
      <c r="C32" s="17"/>
      <c r="D32" s="76"/>
      <c r="E32" s="76"/>
      <c r="F32" s="18"/>
      <c r="G32" s="56"/>
      <c r="H32" s="56"/>
      <c r="I32" s="12"/>
      <c r="J32" s="56"/>
      <c r="K32" s="11">
        <f>IF(L32&gt;0,IF(L32=0,0,L32-J32),"")</f>
      </c>
      <c r="L32" s="58"/>
      <c r="M32" s="58"/>
      <c r="N32" s="11">
        <f t="shared" si="1"/>
      </c>
      <c r="O32" s="11">
        <f t="shared" si="2"/>
      </c>
      <c r="P32" s="19">
        <f t="shared" si="0"/>
      </c>
      <c r="Q32"/>
    </row>
    <row r="33" spans="1:17" ht="12.75">
      <c r="A33" s="13"/>
      <c r="B33" s="16"/>
      <c r="C33" s="17"/>
      <c r="D33" s="76"/>
      <c r="E33" s="76"/>
      <c r="F33" s="18"/>
      <c r="G33" s="77"/>
      <c r="H33" s="57"/>
      <c r="I33" s="78"/>
      <c r="J33" s="56"/>
      <c r="K33" s="11">
        <f>IF(L33&gt;0,IF(L33=0,0,L33-J33),"")</f>
      </c>
      <c r="L33" s="58"/>
      <c r="M33" s="58"/>
      <c r="N33" s="11">
        <f t="shared" si="1"/>
      </c>
      <c r="O33" s="11">
        <f t="shared" si="2"/>
      </c>
      <c r="P33" s="19">
        <f t="shared" si="0"/>
      </c>
      <c r="Q33"/>
    </row>
    <row r="34" spans="1:17" ht="12.75">
      <c r="A34" s="13"/>
      <c r="B34" s="16"/>
      <c r="C34" s="17"/>
      <c r="D34" s="18"/>
      <c r="E34" s="18"/>
      <c r="F34" s="18"/>
      <c r="G34" s="56"/>
      <c r="H34" s="57"/>
      <c r="I34" s="12"/>
      <c r="J34" s="56"/>
      <c r="K34" s="11">
        <f aca="true" t="shared" si="3" ref="K34:K57">IF(L34&gt;0,IF(L34=0,0,L34-J34),"")</f>
      </c>
      <c r="L34" s="58"/>
      <c r="M34" s="58"/>
      <c r="N34" s="11">
        <f t="shared" si="1"/>
      </c>
      <c r="O34" s="11">
        <f t="shared" si="2"/>
      </c>
      <c r="P34" s="19">
        <f t="shared" si="0"/>
      </c>
      <c r="Q34"/>
    </row>
    <row r="35" spans="1:17" ht="12.75">
      <c r="A35" s="13"/>
      <c r="B35" s="16"/>
      <c r="C35" s="17"/>
      <c r="D35" s="18"/>
      <c r="E35" s="18"/>
      <c r="F35" s="18"/>
      <c r="G35" s="56"/>
      <c r="H35" s="57"/>
      <c r="I35" s="12"/>
      <c r="J35" s="56"/>
      <c r="K35" s="11">
        <f t="shared" si="3"/>
      </c>
      <c r="L35" s="58"/>
      <c r="M35" s="58"/>
      <c r="N35" s="11">
        <f t="shared" si="1"/>
      </c>
      <c r="O35" s="11">
        <f t="shared" si="2"/>
      </c>
      <c r="P35" s="19">
        <f t="shared" si="0"/>
      </c>
      <c r="Q35"/>
    </row>
    <row r="36" spans="1:17" ht="12.75">
      <c r="A36" s="13"/>
      <c r="B36" s="16"/>
      <c r="C36" s="17"/>
      <c r="D36" s="18"/>
      <c r="E36" s="18"/>
      <c r="F36" s="18"/>
      <c r="G36" s="56"/>
      <c r="H36" s="56"/>
      <c r="I36" s="12"/>
      <c r="J36" s="56"/>
      <c r="K36" s="11">
        <f t="shared" si="3"/>
      </c>
      <c r="L36" s="58"/>
      <c r="M36" s="58"/>
      <c r="N36" s="11">
        <f t="shared" si="1"/>
      </c>
      <c r="O36" s="11">
        <f t="shared" si="2"/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6"/>
      <c r="I37" s="12"/>
      <c r="J37" s="56"/>
      <c r="K37" s="11">
        <f t="shared" si="3"/>
      </c>
      <c r="L37" s="58"/>
      <c r="M37" s="58"/>
      <c r="N37" s="11">
        <f t="shared" si="1"/>
      </c>
      <c r="O37" s="11">
        <f t="shared" si="2"/>
      </c>
      <c r="P37" s="19">
        <f t="shared" si="0"/>
      </c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>
        <f t="shared" si="3"/>
      </c>
      <c r="L38" s="58"/>
      <c r="M38" s="58"/>
      <c r="N38" s="11">
        <f t="shared" si="1"/>
      </c>
      <c r="O38" s="11">
        <f t="shared" si="2"/>
      </c>
      <c r="P38" s="19">
        <f t="shared" si="0"/>
      </c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>
        <f t="shared" si="3"/>
      </c>
      <c r="L39" s="58"/>
      <c r="M39" s="58"/>
      <c r="N39" s="11">
        <f t="shared" si="1"/>
      </c>
      <c r="O39" s="11">
        <f t="shared" si="2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7"/>
      <c r="I40" s="12"/>
      <c r="J40" s="56"/>
      <c r="K40" s="11">
        <f t="shared" si="3"/>
      </c>
      <c r="L40" s="58"/>
      <c r="M40" s="58"/>
      <c r="N40" s="11">
        <f t="shared" si="1"/>
      </c>
      <c r="O40" s="11">
        <f t="shared" si="2"/>
      </c>
      <c r="P40" s="19">
        <f t="shared" si="0"/>
      </c>
      <c r="Q40"/>
    </row>
    <row r="41" spans="1:21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>
        <f t="shared" si="3"/>
      </c>
      <c r="L41" s="58"/>
      <c r="M41" s="58"/>
      <c r="N41" s="11">
        <f t="shared" si="1"/>
      </c>
      <c r="O41" s="11">
        <f t="shared" si="2"/>
      </c>
      <c r="P41" s="19">
        <f t="shared" si="0"/>
      </c>
      <c r="Q41"/>
      <c r="U41" s="2" t="s">
        <v>51</v>
      </c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3"/>
      </c>
      <c r="L42" s="58"/>
      <c r="M42" s="58"/>
      <c r="N42" s="11">
        <f t="shared" si="1"/>
      </c>
      <c r="O42" s="11">
        <f t="shared" si="2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6"/>
      <c r="I43" s="12"/>
      <c r="J43" s="56"/>
      <c r="K43" s="11">
        <f t="shared" si="3"/>
      </c>
      <c r="L43" s="58"/>
      <c r="M43" s="58"/>
      <c r="N43" s="11">
        <f t="shared" si="1"/>
      </c>
      <c r="O43" s="11">
        <f t="shared" si="2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>
        <f t="shared" si="3"/>
      </c>
      <c r="L44" s="58"/>
      <c r="M44" s="58"/>
      <c r="N44" s="11">
        <f t="shared" si="1"/>
      </c>
      <c r="O44" s="11">
        <f t="shared" si="2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7"/>
      <c r="I45" s="12"/>
      <c r="J45" s="56"/>
      <c r="K45" s="11">
        <f t="shared" si="3"/>
      </c>
      <c r="L45" s="58"/>
      <c r="M45" s="58"/>
      <c r="N45" s="11">
        <f t="shared" si="1"/>
      </c>
      <c r="O45" s="11">
        <f t="shared" si="2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3"/>
      </c>
      <c r="L46" s="58"/>
      <c r="M46" s="58"/>
      <c r="N46" s="11">
        <f t="shared" si="1"/>
      </c>
      <c r="O46" s="11">
        <f t="shared" si="2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>
        <f t="shared" si="3"/>
      </c>
      <c r="L47" s="58"/>
      <c r="M47" s="58"/>
      <c r="N47" s="11">
        <f t="shared" si="1"/>
      </c>
      <c r="O47" s="11">
        <f t="shared" si="2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>
        <f t="shared" si="3"/>
      </c>
      <c r="L48" s="58"/>
      <c r="M48" s="58"/>
      <c r="N48" s="11">
        <f t="shared" si="1"/>
      </c>
      <c r="O48" s="11">
        <f t="shared" si="2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>
        <f t="shared" si="3"/>
      </c>
      <c r="L49" s="58"/>
      <c r="M49" s="58"/>
      <c r="N49" s="11">
        <f t="shared" si="1"/>
      </c>
      <c r="O49" s="11">
        <f t="shared" si="2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3"/>
      </c>
      <c r="L50" s="58"/>
      <c r="M50" s="58"/>
      <c r="N50" s="11">
        <f t="shared" si="1"/>
      </c>
      <c r="O50" s="11">
        <f t="shared" si="2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3"/>
      </c>
      <c r="L51" s="58"/>
      <c r="M51" s="58"/>
      <c r="N51" s="11">
        <f t="shared" si="1"/>
      </c>
      <c r="O51" s="11">
        <f t="shared" si="2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3"/>
      </c>
      <c r="L52" s="58"/>
      <c r="M52" s="58"/>
      <c r="N52" s="11">
        <f t="shared" si="1"/>
      </c>
      <c r="O52" s="11">
        <f t="shared" si="2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3"/>
      </c>
      <c r="L53" s="58"/>
      <c r="M53" s="58"/>
      <c r="N53" s="11">
        <f t="shared" si="1"/>
      </c>
      <c r="O53" s="11">
        <f t="shared" si="2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3"/>
      </c>
      <c r="L54" s="58"/>
      <c r="M54" s="58"/>
      <c r="N54" s="11">
        <f t="shared" si="1"/>
      </c>
      <c r="O54" s="11">
        <f t="shared" si="2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3"/>
      </c>
      <c r="L55" s="58"/>
      <c r="M55" s="58"/>
      <c r="N55" s="11">
        <f t="shared" si="1"/>
      </c>
      <c r="O55" s="11">
        <f t="shared" si="2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3"/>
      </c>
      <c r="L56" s="58"/>
      <c r="M56" s="58"/>
      <c r="N56" s="11">
        <f t="shared" si="1"/>
      </c>
      <c r="O56" s="11">
        <f t="shared" si="2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3"/>
      </c>
      <c r="L57" s="58"/>
      <c r="M57" s="58"/>
      <c r="N57" s="11">
        <f t="shared" si="1"/>
      </c>
      <c r="O57" s="11">
        <f t="shared" si="2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34:K57">
    <cfRule type="cellIs" priority="2" dxfId="0" operator="equal" stopIfTrue="1">
      <formula>0</formula>
    </cfRule>
  </conditionalFormatting>
  <conditionalFormatting sqref="J10:K33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/>
  <dimension ref="A1:U61"/>
  <sheetViews>
    <sheetView showGridLines="0" zoomScalePageLayoutView="0" workbookViewId="0" topLeftCell="A1">
      <selection activeCell="U20" sqref="U20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A1:O10</v>
      </c>
      <c r="R1" s="46" t="s">
        <v>36</v>
      </c>
      <c r="S1" s="47"/>
    </row>
    <row r="2" spans="1:16" ht="12.75">
      <c r="A2" s="43" t="str">
        <f>CONCATENATE(Stammdaten!B9," ",Stammdaten!B10)</f>
        <v>Kreiseinzelmeisterschaften Vorrunde 2022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5</v>
      </c>
      <c r="B4" s="4" t="s">
        <v>47</v>
      </c>
      <c r="C4" s="52"/>
      <c r="D4" s="52"/>
      <c r="E4" s="52"/>
      <c r="F4" s="52" t="str">
        <f>VLOOKUP(A4,Stammdaten!D8:G15,2,1)</f>
        <v>Seniorinnen B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18" t="s">
        <v>84</v>
      </c>
      <c r="D5" s="118"/>
      <c r="E5" s="118"/>
      <c r="F5" s="60" t="s">
        <v>1</v>
      </c>
      <c r="G5" s="117" t="s">
        <v>77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43512</v>
      </c>
      <c r="B6" s="120"/>
      <c r="C6" s="120"/>
      <c r="D6" s="59" t="s">
        <v>92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v>4</v>
      </c>
      <c r="O9" s="15"/>
      <c r="P9"/>
      <c r="Q9"/>
    </row>
    <row r="10" spans="1:17" ht="12.75">
      <c r="A10" s="13">
        <v>1</v>
      </c>
      <c r="B10" s="16" t="s">
        <v>70</v>
      </c>
      <c r="C10" s="17">
        <v>1</v>
      </c>
      <c r="D10" s="18"/>
      <c r="E10" s="18"/>
      <c r="F10" s="18"/>
      <c r="G10" s="56"/>
      <c r="H10" s="56"/>
      <c r="I10" s="12"/>
      <c r="J10" s="56"/>
      <c r="K10" s="11"/>
      <c r="L10" s="58"/>
      <c r="M10" s="58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13">
        <v>2</v>
      </c>
      <c r="B11" s="16" t="s">
        <v>70</v>
      </c>
      <c r="C11" s="17">
        <v>2</v>
      </c>
      <c r="D11" s="18"/>
      <c r="E11" s="18"/>
      <c r="F11" s="18"/>
      <c r="G11" s="56"/>
      <c r="H11" s="56"/>
      <c r="I11" s="12"/>
      <c r="J11" s="56"/>
      <c r="K11" s="11"/>
      <c r="L11" s="58"/>
      <c r="M11" s="58"/>
      <c r="N11" s="11"/>
      <c r="O11" s="11"/>
      <c r="P11" s="19">
        <f t="shared" si="0"/>
      </c>
      <c r="Q11"/>
    </row>
    <row r="12" spans="1:17" ht="12.75">
      <c r="A12" s="13">
        <v>3</v>
      </c>
      <c r="B12" s="16" t="s">
        <v>70</v>
      </c>
      <c r="C12" s="17">
        <v>3</v>
      </c>
      <c r="D12" s="76"/>
      <c r="E12" s="76"/>
      <c r="F12" s="18"/>
      <c r="G12" s="56"/>
      <c r="H12" s="56"/>
      <c r="I12" s="12"/>
      <c r="J12" s="56"/>
      <c r="K12" s="11"/>
      <c r="L12" s="58"/>
      <c r="M12" s="58"/>
      <c r="N12" s="11"/>
      <c r="O12" s="11"/>
      <c r="P12" s="19">
        <f t="shared" si="0"/>
      </c>
      <c r="Q12"/>
    </row>
    <row r="13" spans="1:17" ht="12.75">
      <c r="A13" s="13">
        <v>4</v>
      </c>
      <c r="B13" s="16" t="s">
        <v>70</v>
      </c>
      <c r="C13" s="17">
        <v>4</v>
      </c>
      <c r="D13" s="81"/>
      <c r="E13" s="76"/>
      <c r="F13" s="107"/>
      <c r="G13" s="74"/>
      <c r="H13" s="57"/>
      <c r="I13" s="12"/>
      <c r="J13" s="56"/>
      <c r="K13" s="11"/>
      <c r="L13" s="58"/>
      <c r="M13" s="58"/>
      <c r="N13" s="11"/>
      <c r="O13" s="11"/>
      <c r="P13" s="19">
        <f t="shared" si="0"/>
      </c>
      <c r="Q13"/>
    </row>
    <row r="14" spans="1:17" ht="12.75">
      <c r="A14" s="13">
        <v>5</v>
      </c>
      <c r="B14" s="16" t="s">
        <v>73</v>
      </c>
      <c r="C14" s="17">
        <v>1</v>
      </c>
      <c r="D14" s="76"/>
      <c r="E14" s="18"/>
      <c r="F14" s="18"/>
      <c r="G14" s="56"/>
      <c r="H14" s="56"/>
      <c r="I14" s="12"/>
      <c r="J14" s="56"/>
      <c r="K14" s="11">
        <f aca="true" t="shared" si="1" ref="K14:K57">IF(L14&gt;0,IF(L14=0,0,L14-J14),"")</f>
      </c>
      <c r="L14" s="58"/>
      <c r="M14" s="58"/>
      <c r="N14" s="11">
        <f aca="true" t="shared" si="2" ref="N14:N57">IF(O14="","",IF(($N$9-RANK(O14,$O$10:$O$57,1))&lt;0,"","X"))</f>
      </c>
      <c r="O14" s="11">
        <f aca="true" t="shared" si="3" ref="O14:O57">IF(P14="","",RANK(P14,$P$10:$P$57,0))</f>
      </c>
      <c r="P14" s="19">
        <f t="shared" si="0"/>
      </c>
      <c r="Q14"/>
    </row>
    <row r="15" spans="1:17" ht="12.75">
      <c r="A15" s="13">
        <v>6</v>
      </c>
      <c r="B15" s="16" t="s">
        <v>73</v>
      </c>
      <c r="C15" s="17">
        <v>2</v>
      </c>
      <c r="D15" s="75"/>
      <c r="E15" s="18"/>
      <c r="F15" s="18"/>
      <c r="G15" s="56"/>
      <c r="H15" s="56"/>
      <c r="I15" s="12"/>
      <c r="J15" s="56"/>
      <c r="K15" s="11">
        <f t="shared" si="1"/>
      </c>
      <c r="L15" s="58"/>
      <c r="M15" s="58"/>
      <c r="N15" s="11">
        <f t="shared" si="2"/>
      </c>
      <c r="O15" s="11">
        <f t="shared" si="3"/>
      </c>
      <c r="P15" s="19">
        <f t="shared" si="0"/>
      </c>
      <c r="Q15"/>
    </row>
    <row r="16" spans="1:17" ht="12.75">
      <c r="A16" s="13">
        <v>7</v>
      </c>
      <c r="B16" s="16" t="s">
        <v>73</v>
      </c>
      <c r="C16" s="17">
        <v>3</v>
      </c>
      <c r="D16" s="75"/>
      <c r="E16" s="18"/>
      <c r="F16" s="18"/>
      <c r="G16" s="56"/>
      <c r="H16" s="56"/>
      <c r="I16" s="12"/>
      <c r="J16" s="56"/>
      <c r="K16" s="11">
        <f t="shared" si="1"/>
      </c>
      <c r="L16" s="58"/>
      <c r="M16" s="58"/>
      <c r="N16" s="11">
        <f t="shared" si="2"/>
      </c>
      <c r="O16" s="11">
        <f t="shared" si="3"/>
      </c>
      <c r="P16" s="19">
        <f t="shared" si="0"/>
      </c>
      <c r="Q16"/>
    </row>
    <row r="17" spans="1:19" ht="12.75">
      <c r="A17" s="13">
        <v>8</v>
      </c>
      <c r="B17" s="16" t="s">
        <v>73</v>
      </c>
      <c r="C17" s="17">
        <v>4</v>
      </c>
      <c r="D17" s="18"/>
      <c r="E17" s="18"/>
      <c r="F17" s="18"/>
      <c r="G17" s="56"/>
      <c r="H17" s="57"/>
      <c r="I17" s="12"/>
      <c r="J17" s="56"/>
      <c r="K17" s="11">
        <f t="shared" si="1"/>
      </c>
      <c r="L17" s="58"/>
      <c r="M17" s="58"/>
      <c r="N17" s="11">
        <f t="shared" si="2"/>
      </c>
      <c r="O17" s="11">
        <f t="shared" si="3"/>
      </c>
      <c r="P17" s="19">
        <f t="shared" si="0"/>
      </c>
      <c r="Q17"/>
      <c r="S17" s="2" t="s">
        <v>50</v>
      </c>
    </row>
    <row r="18" spans="1:17" ht="12.75">
      <c r="A18" s="13">
        <v>9</v>
      </c>
      <c r="B18" s="16" t="s">
        <v>71</v>
      </c>
      <c r="C18" s="17">
        <v>1</v>
      </c>
      <c r="D18" s="18"/>
      <c r="E18" s="18"/>
      <c r="F18" s="18"/>
      <c r="G18" s="56"/>
      <c r="H18" s="57"/>
      <c r="I18" s="12"/>
      <c r="J18" s="56"/>
      <c r="K18" s="11">
        <f t="shared" si="1"/>
      </c>
      <c r="L18" s="58"/>
      <c r="M18" s="58"/>
      <c r="N18" s="11">
        <f t="shared" si="2"/>
      </c>
      <c r="O18" s="11">
        <f t="shared" si="3"/>
      </c>
      <c r="P18" s="19">
        <f t="shared" si="0"/>
      </c>
      <c r="Q18"/>
    </row>
    <row r="19" spans="1:17" ht="12.75">
      <c r="A19" s="13">
        <v>10</v>
      </c>
      <c r="B19" s="16" t="s">
        <v>71</v>
      </c>
      <c r="C19" s="17">
        <v>2</v>
      </c>
      <c r="D19" s="18"/>
      <c r="E19" s="18"/>
      <c r="F19" s="18"/>
      <c r="G19" s="56"/>
      <c r="H19" s="56"/>
      <c r="I19" s="12"/>
      <c r="J19" s="56"/>
      <c r="K19" s="11">
        <f t="shared" si="1"/>
      </c>
      <c r="L19" s="58"/>
      <c r="M19" s="58"/>
      <c r="N19" s="11">
        <f t="shared" si="2"/>
      </c>
      <c r="O19" s="11">
        <f t="shared" si="3"/>
      </c>
      <c r="P19" s="19">
        <f t="shared" si="0"/>
      </c>
      <c r="Q19"/>
    </row>
    <row r="20" spans="1:17" ht="12.75">
      <c r="A20" s="13">
        <v>11</v>
      </c>
      <c r="B20" s="16" t="s">
        <v>71</v>
      </c>
      <c r="C20" s="17">
        <v>3</v>
      </c>
      <c r="D20" s="18"/>
      <c r="E20" s="18"/>
      <c r="F20" s="18"/>
      <c r="G20" s="56"/>
      <c r="H20" s="56"/>
      <c r="I20" s="12"/>
      <c r="J20" s="56"/>
      <c r="K20" s="11">
        <f t="shared" si="1"/>
      </c>
      <c r="L20" s="58"/>
      <c r="M20" s="58"/>
      <c r="N20" s="11">
        <f t="shared" si="2"/>
      </c>
      <c r="O20" s="11">
        <f t="shared" si="3"/>
      </c>
      <c r="P20" s="19">
        <f t="shared" si="0"/>
      </c>
      <c r="Q20"/>
    </row>
    <row r="21" spans="1:17" ht="12.75">
      <c r="A21" s="13">
        <v>12</v>
      </c>
      <c r="B21" s="16" t="s">
        <v>71</v>
      </c>
      <c r="C21" s="17">
        <v>4</v>
      </c>
      <c r="D21" s="18"/>
      <c r="E21" s="18"/>
      <c r="F21" s="18"/>
      <c r="G21" s="56"/>
      <c r="H21" s="57"/>
      <c r="I21" s="12"/>
      <c r="J21" s="56"/>
      <c r="K21" s="11">
        <f t="shared" si="1"/>
      </c>
      <c r="L21" s="58"/>
      <c r="M21" s="58"/>
      <c r="N21" s="11">
        <f t="shared" si="2"/>
      </c>
      <c r="O21" s="11">
        <f t="shared" si="3"/>
      </c>
      <c r="P21" s="19">
        <f t="shared" si="0"/>
      </c>
      <c r="Q21"/>
    </row>
    <row r="22" spans="1:17" ht="12.75">
      <c r="A22" s="13"/>
      <c r="B22" s="16"/>
      <c r="C22" s="17"/>
      <c r="D22" s="18"/>
      <c r="E22" s="18"/>
      <c r="F22" s="18"/>
      <c r="G22" s="56"/>
      <c r="H22" s="56"/>
      <c r="I22" s="12"/>
      <c r="J22" s="56"/>
      <c r="K22" s="11">
        <f t="shared" si="1"/>
      </c>
      <c r="L22" s="58"/>
      <c r="M22" s="58"/>
      <c r="N22" s="11">
        <f t="shared" si="2"/>
      </c>
      <c r="O22" s="11">
        <f t="shared" si="3"/>
      </c>
      <c r="P22" s="19">
        <f t="shared" si="0"/>
      </c>
      <c r="Q22"/>
    </row>
    <row r="23" spans="1:17" ht="12.75">
      <c r="A23" s="13"/>
      <c r="B23" s="16"/>
      <c r="C23" s="17"/>
      <c r="D23" s="18"/>
      <c r="E23" s="18"/>
      <c r="F23" s="18"/>
      <c r="G23" s="56"/>
      <c r="H23" s="57"/>
      <c r="I23" s="12"/>
      <c r="J23" s="56"/>
      <c r="K23" s="11">
        <f t="shared" si="1"/>
      </c>
      <c r="L23" s="58"/>
      <c r="M23" s="58"/>
      <c r="N23" s="11">
        <f t="shared" si="2"/>
      </c>
      <c r="O23" s="11">
        <f t="shared" si="3"/>
      </c>
      <c r="P23" s="19">
        <f t="shared" si="0"/>
      </c>
      <c r="Q23"/>
    </row>
    <row r="24" spans="1:17" ht="12.75">
      <c r="A24" s="13"/>
      <c r="B24" s="16"/>
      <c r="C24" s="17"/>
      <c r="D24" s="18"/>
      <c r="E24" s="18"/>
      <c r="F24" s="18"/>
      <c r="G24" s="56"/>
      <c r="H24" s="56"/>
      <c r="I24" s="12"/>
      <c r="J24" s="56"/>
      <c r="K24" s="11">
        <f t="shared" si="1"/>
      </c>
      <c r="L24" s="58"/>
      <c r="M24" s="58"/>
      <c r="N24" s="11">
        <f t="shared" si="2"/>
      </c>
      <c r="O24" s="11">
        <f t="shared" si="3"/>
      </c>
      <c r="P24" s="19">
        <f t="shared" si="0"/>
      </c>
      <c r="Q24"/>
    </row>
    <row r="25" spans="1:17" ht="12.75">
      <c r="A25" s="13"/>
      <c r="B25" s="16"/>
      <c r="C25" s="17"/>
      <c r="D25" s="18"/>
      <c r="E25" s="18"/>
      <c r="F25" s="18"/>
      <c r="G25" s="56"/>
      <c r="H25" s="57"/>
      <c r="I25" s="12"/>
      <c r="J25" s="56"/>
      <c r="K25" s="11">
        <f t="shared" si="1"/>
      </c>
      <c r="L25" s="58"/>
      <c r="M25" s="58"/>
      <c r="N25" s="11">
        <f t="shared" si="2"/>
      </c>
      <c r="O25" s="11">
        <f t="shared" si="3"/>
      </c>
      <c r="P25" s="19">
        <f t="shared" si="0"/>
      </c>
      <c r="Q25"/>
    </row>
    <row r="26" spans="1:17" ht="12.75">
      <c r="A26" s="13"/>
      <c r="B26" s="16"/>
      <c r="C26" s="17"/>
      <c r="D26" s="18"/>
      <c r="E26" s="18"/>
      <c r="F26" s="18"/>
      <c r="G26" s="56"/>
      <c r="H26" s="57"/>
      <c r="I26" s="12"/>
      <c r="J26" s="56"/>
      <c r="K26" s="11">
        <f t="shared" si="1"/>
      </c>
      <c r="L26" s="58"/>
      <c r="M26" s="58"/>
      <c r="N26" s="11">
        <f t="shared" si="2"/>
      </c>
      <c r="O26" s="11">
        <f t="shared" si="3"/>
      </c>
      <c r="P26" s="19">
        <f t="shared" si="0"/>
      </c>
      <c r="Q26"/>
    </row>
    <row r="27" spans="1:17" ht="12.75">
      <c r="A27" s="13"/>
      <c r="B27" s="16"/>
      <c r="C27" s="17"/>
      <c r="D27" s="18"/>
      <c r="E27" s="18"/>
      <c r="F27" s="18"/>
      <c r="G27" s="56"/>
      <c r="H27" s="56"/>
      <c r="I27" s="12"/>
      <c r="J27" s="56"/>
      <c r="K27" s="11">
        <f t="shared" si="1"/>
      </c>
      <c r="L27" s="58"/>
      <c r="M27" s="58"/>
      <c r="N27" s="11">
        <f t="shared" si="2"/>
      </c>
      <c r="O27" s="11">
        <f t="shared" si="3"/>
      </c>
      <c r="P27" s="19">
        <f t="shared" si="0"/>
      </c>
      <c r="Q27"/>
    </row>
    <row r="28" spans="1:17" ht="12.75">
      <c r="A28" s="13"/>
      <c r="B28" s="16"/>
      <c r="C28" s="17"/>
      <c r="D28" s="18"/>
      <c r="E28" s="18"/>
      <c r="F28" s="18"/>
      <c r="G28" s="56"/>
      <c r="H28" s="56"/>
      <c r="I28" s="12"/>
      <c r="J28" s="56"/>
      <c r="K28" s="11">
        <f t="shared" si="1"/>
      </c>
      <c r="L28" s="58"/>
      <c r="M28" s="58"/>
      <c r="N28" s="11">
        <f t="shared" si="2"/>
      </c>
      <c r="O28" s="11">
        <f t="shared" si="3"/>
      </c>
      <c r="P28" s="19">
        <f t="shared" si="0"/>
      </c>
      <c r="Q28"/>
    </row>
    <row r="29" spans="1:17" ht="12.75">
      <c r="A29" s="13"/>
      <c r="B29" s="16"/>
      <c r="C29" s="17"/>
      <c r="D29" s="18"/>
      <c r="E29" s="18"/>
      <c r="F29" s="18"/>
      <c r="G29" s="56"/>
      <c r="H29" s="56"/>
      <c r="I29" s="12"/>
      <c r="J29" s="56"/>
      <c r="K29" s="11">
        <f t="shared" si="1"/>
      </c>
      <c r="L29" s="58"/>
      <c r="M29" s="58"/>
      <c r="N29" s="11">
        <f t="shared" si="2"/>
      </c>
      <c r="O29" s="11">
        <f t="shared" si="3"/>
      </c>
      <c r="P29" s="19">
        <f t="shared" si="0"/>
      </c>
      <c r="Q29"/>
    </row>
    <row r="30" spans="1:17" ht="12.75">
      <c r="A30" s="13"/>
      <c r="B30" s="16"/>
      <c r="C30" s="17"/>
      <c r="D30" s="18"/>
      <c r="E30" s="18"/>
      <c r="F30" s="18"/>
      <c r="G30" s="56"/>
      <c r="H30" s="57"/>
      <c r="I30" s="12"/>
      <c r="J30" s="56"/>
      <c r="K30" s="11">
        <f t="shared" si="1"/>
      </c>
      <c r="L30" s="58"/>
      <c r="M30" s="58"/>
      <c r="N30" s="11">
        <f t="shared" si="2"/>
      </c>
      <c r="O30" s="11">
        <f t="shared" si="3"/>
      </c>
      <c r="P30" s="19">
        <f t="shared" si="0"/>
      </c>
      <c r="Q30"/>
    </row>
    <row r="31" spans="1:17" ht="12.75">
      <c r="A31" s="13"/>
      <c r="B31" s="16"/>
      <c r="C31" s="17"/>
      <c r="D31" s="18"/>
      <c r="E31" s="18"/>
      <c r="F31" s="18"/>
      <c r="G31" s="56"/>
      <c r="H31" s="56"/>
      <c r="I31" s="12"/>
      <c r="J31" s="56"/>
      <c r="K31" s="11">
        <f t="shared" si="1"/>
      </c>
      <c r="L31" s="58"/>
      <c r="M31" s="58"/>
      <c r="N31" s="11">
        <f t="shared" si="2"/>
      </c>
      <c r="O31" s="11">
        <f t="shared" si="3"/>
      </c>
      <c r="P31" s="19">
        <f t="shared" si="0"/>
      </c>
      <c r="Q31"/>
    </row>
    <row r="32" spans="1:17" ht="12.75">
      <c r="A32" s="13"/>
      <c r="B32" s="16"/>
      <c r="C32" s="17"/>
      <c r="D32" s="18"/>
      <c r="E32" s="18"/>
      <c r="F32" s="18"/>
      <c r="G32" s="56"/>
      <c r="H32" s="57"/>
      <c r="I32" s="12"/>
      <c r="J32" s="56"/>
      <c r="K32" s="11">
        <f t="shared" si="1"/>
      </c>
      <c r="L32" s="58"/>
      <c r="M32" s="58"/>
      <c r="N32" s="11">
        <f t="shared" si="2"/>
      </c>
      <c r="O32" s="11">
        <f t="shared" si="3"/>
      </c>
      <c r="P32" s="19">
        <f t="shared" si="0"/>
      </c>
      <c r="Q32"/>
    </row>
    <row r="33" spans="1:17" ht="12.75">
      <c r="A33" s="13"/>
      <c r="B33" s="16"/>
      <c r="C33" s="17"/>
      <c r="D33" s="18"/>
      <c r="E33" s="18"/>
      <c r="F33" s="18"/>
      <c r="G33" s="56"/>
      <c r="H33" s="56"/>
      <c r="I33" s="12"/>
      <c r="J33" s="56"/>
      <c r="K33" s="11">
        <f t="shared" si="1"/>
      </c>
      <c r="L33" s="58"/>
      <c r="M33" s="58"/>
      <c r="N33" s="11">
        <f t="shared" si="2"/>
      </c>
      <c r="O33" s="11">
        <f t="shared" si="3"/>
      </c>
      <c r="P33" s="19">
        <f t="shared" si="0"/>
      </c>
      <c r="Q33"/>
    </row>
    <row r="34" spans="1:17" ht="12.75">
      <c r="A34" s="13"/>
      <c r="B34" s="16"/>
      <c r="C34" s="17"/>
      <c r="D34" s="18"/>
      <c r="E34" s="18"/>
      <c r="F34" s="18"/>
      <c r="G34" s="56"/>
      <c r="H34" s="57"/>
      <c r="I34" s="12"/>
      <c r="J34" s="56"/>
      <c r="K34" s="11">
        <f t="shared" si="1"/>
      </c>
      <c r="L34" s="58"/>
      <c r="M34" s="58"/>
      <c r="N34" s="11">
        <f t="shared" si="2"/>
      </c>
      <c r="O34" s="11">
        <f t="shared" si="3"/>
      </c>
      <c r="P34" s="19">
        <f t="shared" si="0"/>
      </c>
      <c r="Q34"/>
    </row>
    <row r="35" spans="1:17" ht="12.75">
      <c r="A35" s="13"/>
      <c r="B35" s="16"/>
      <c r="C35" s="17"/>
      <c r="D35" s="18"/>
      <c r="E35" s="18"/>
      <c r="F35" s="18"/>
      <c r="G35" s="56"/>
      <c r="H35" s="57"/>
      <c r="I35" s="12"/>
      <c r="J35" s="56"/>
      <c r="K35" s="11">
        <f t="shared" si="1"/>
      </c>
      <c r="L35" s="58"/>
      <c r="M35" s="58"/>
      <c r="N35" s="11">
        <f t="shared" si="2"/>
      </c>
      <c r="O35" s="11">
        <f t="shared" si="3"/>
      </c>
      <c r="P35" s="19">
        <f t="shared" si="0"/>
      </c>
      <c r="Q35"/>
    </row>
    <row r="36" spans="1:17" ht="12.75">
      <c r="A36" s="13"/>
      <c r="B36" s="16"/>
      <c r="C36" s="17"/>
      <c r="D36" s="18"/>
      <c r="E36" s="18"/>
      <c r="F36" s="18"/>
      <c r="G36" s="56"/>
      <c r="H36" s="56"/>
      <c r="I36" s="12"/>
      <c r="J36" s="56"/>
      <c r="K36" s="11">
        <f t="shared" si="1"/>
      </c>
      <c r="L36" s="58"/>
      <c r="M36" s="58"/>
      <c r="N36" s="11">
        <f t="shared" si="2"/>
      </c>
      <c r="O36" s="11">
        <f t="shared" si="3"/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6"/>
      <c r="I37" s="12"/>
      <c r="J37" s="56"/>
      <c r="K37" s="11">
        <f t="shared" si="1"/>
      </c>
      <c r="L37" s="58"/>
      <c r="M37" s="58"/>
      <c r="N37" s="11">
        <f t="shared" si="2"/>
      </c>
      <c r="O37" s="11">
        <f t="shared" si="3"/>
      </c>
      <c r="P37" s="19">
        <f t="shared" si="0"/>
      </c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>
        <f t="shared" si="1"/>
      </c>
      <c r="L38" s="58"/>
      <c r="M38" s="58"/>
      <c r="N38" s="11">
        <f t="shared" si="2"/>
      </c>
      <c r="O38" s="11">
        <f t="shared" si="3"/>
      </c>
      <c r="P38" s="19">
        <f t="shared" si="0"/>
      </c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>
        <f t="shared" si="1"/>
      </c>
      <c r="L39" s="58"/>
      <c r="M39" s="58"/>
      <c r="N39" s="11">
        <f t="shared" si="2"/>
      </c>
      <c r="O39" s="11">
        <f t="shared" si="3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7"/>
      <c r="I40" s="12"/>
      <c r="J40" s="56"/>
      <c r="K40" s="11">
        <f t="shared" si="1"/>
      </c>
      <c r="L40" s="58"/>
      <c r="M40" s="58"/>
      <c r="N40" s="11">
        <f t="shared" si="2"/>
      </c>
      <c r="O40" s="11">
        <f t="shared" si="3"/>
      </c>
      <c r="P40" s="19">
        <f t="shared" si="0"/>
      </c>
      <c r="Q40"/>
    </row>
    <row r="41" spans="1:21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>
        <f t="shared" si="1"/>
      </c>
      <c r="L41" s="58"/>
      <c r="M41" s="58"/>
      <c r="N41" s="11">
        <f t="shared" si="2"/>
      </c>
      <c r="O41" s="11">
        <f t="shared" si="3"/>
      </c>
      <c r="P41" s="19">
        <f t="shared" si="0"/>
      </c>
      <c r="Q41"/>
      <c r="U41" s="2" t="s">
        <v>51</v>
      </c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1"/>
      </c>
      <c r="L42" s="58"/>
      <c r="M42" s="58"/>
      <c r="N42" s="11">
        <f t="shared" si="2"/>
      </c>
      <c r="O42" s="11">
        <f t="shared" si="3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6"/>
      <c r="I43" s="12"/>
      <c r="J43" s="56"/>
      <c r="K43" s="11">
        <f t="shared" si="1"/>
      </c>
      <c r="L43" s="58"/>
      <c r="M43" s="58"/>
      <c r="N43" s="11">
        <f t="shared" si="2"/>
      </c>
      <c r="O43" s="11">
        <f t="shared" si="3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>
        <f t="shared" si="1"/>
      </c>
      <c r="L44" s="58"/>
      <c r="M44" s="58"/>
      <c r="N44" s="11">
        <f t="shared" si="2"/>
      </c>
      <c r="O44" s="11">
        <f t="shared" si="3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7"/>
      <c r="I45" s="12"/>
      <c r="J45" s="56"/>
      <c r="K45" s="11">
        <f t="shared" si="1"/>
      </c>
      <c r="L45" s="58"/>
      <c r="M45" s="58"/>
      <c r="N45" s="11">
        <f t="shared" si="2"/>
      </c>
      <c r="O45" s="11">
        <f t="shared" si="3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1"/>
      </c>
      <c r="L46" s="58"/>
      <c r="M46" s="58"/>
      <c r="N46" s="11">
        <f t="shared" si="2"/>
      </c>
      <c r="O46" s="11">
        <f t="shared" si="3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>
        <f t="shared" si="1"/>
      </c>
      <c r="L47" s="58"/>
      <c r="M47" s="58"/>
      <c r="N47" s="11">
        <f t="shared" si="2"/>
      </c>
      <c r="O47" s="11">
        <f t="shared" si="3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>
        <f t="shared" si="1"/>
      </c>
      <c r="L48" s="58"/>
      <c r="M48" s="58"/>
      <c r="N48" s="11">
        <f t="shared" si="2"/>
      </c>
      <c r="O48" s="11">
        <f t="shared" si="3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>
        <f t="shared" si="1"/>
      </c>
      <c r="L49" s="58"/>
      <c r="M49" s="58"/>
      <c r="N49" s="11">
        <f t="shared" si="2"/>
      </c>
      <c r="O49" s="11">
        <f t="shared" si="3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1"/>
      </c>
      <c r="L50" s="58"/>
      <c r="M50" s="58"/>
      <c r="N50" s="11">
        <f t="shared" si="2"/>
      </c>
      <c r="O50" s="11">
        <f t="shared" si="3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1"/>
      </c>
      <c r="L51" s="58"/>
      <c r="M51" s="58"/>
      <c r="N51" s="11">
        <f t="shared" si="2"/>
      </c>
      <c r="O51" s="11">
        <f t="shared" si="3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1"/>
      </c>
      <c r="L52" s="58"/>
      <c r="M52" s="58"/>
      <c r="N52" s="11">
        <f t="shared" si="2"/>
      </c>
      <c r="O52" s="11">
        <f t="shared" si="3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1"/>
      </c>
      <c r="L53" s="58"/>
      <c r="M53" s="58"/>
      <c r="N53" s="11">
        <f t="shared" si="2"/>
      </c>
      <c r="O53" s="11">
        <f t="shared" si="3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1"/>
      </c>
      <c r="L54" s="58"/>
      <c r="M54" s="58"/>
      <c r="N54" s="11">
        <f t="shared" si="2"/>
      </c>
      <c r="O54" s="11">
        <f t="shared" si="3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1"/>
      </c>
      <c r="L55" s="58"/>
      <c r="M55" s="58"/>
      <c r="N55" s="11">
        <f t="shared" si="2"/>
      </c>
      <c r="O55" s="11">
        <f t="shared" si="3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1"/>
      </c>
      <c r="L56" s="58"/>
      <c r="M56" s="58"/>
      <c r="N56" s="11">
        <f t="shared" si="2"/>
      </c>
      <c r="O56" s="11">
        <f t="shared" si="3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1"/>
      </c>
      <c r="L57" s="58"/>
      <c r="M57" s="58"/>
      <c r="N57" s="11">
        <f t="shared" si="2"/>
      </c>
      <c r="O57" s="11">
        <f t="shared" si="3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14:K57">
    <cfRule type="cellIs" priority="2" dxfId="0" operator="equal" stopIfTrue="1">
      <formula>0</formula>
    </cfRule>
  </conditionalFormatting>
  <conditionalFormatting sqref="J10:K13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U61"/>
  <sheetViews>
    <sheetView showGridLines="0" zoomScalePageLayoutView="0" workbookViewId="0" topLeftCell="A1">
      <selection activeCell="U20" sqref="U20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A1:O10</v>
      </c>
      <c r="R1" s="46" t="s">
        <v>36</v>
      </c>
      <c r="S1" s="47"/>
    </row>
    <row r="2" spans="1:16" ht="12.75">
      <c r="A2" s="43" t="str">
        <f>CONCATENATE(Stammdaten!B9," ",Stammdaten!B10)</f>
        <v>Kreiseinzelmeisterschaften Vorrunde 2022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6</v>
      </c>
      <c r="B4" s="4" t="s">
        <v>47</v>
      </c>
      <c r="C4" s="52"/>
      <c r="D4" s="52"/>
      <c r="E4" s="52"/>
      <c r="F4" s="52" t="str">
        <f>VLOOKUP(A4,Stammdaten!D8:G15,2,1)</f>
        <v>Seniorinnen A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18" t="s">
        <v>84</v>
      </c>
      <c r="D5" s="118"/>
      <c r="E5" s="118"/>
      <c r="F5" s="60" t="s">
        <v>1</v>
      </c>
      <c r="G5" s="117" t="s">
        <v>77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43512</v>
      </c>
      <c r="B6" s="120"/>
      <c r="C6" s="120"/>
      <c r="D6" s="59" t="s">
        <v>93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106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4</v>
      </c>
      <c r="O9" s="15"/>
      <c r="P9"/>
      <c r="Q9"/>
    </row>
    <row r="10" spans="1:17" ht="12.75">
      <c r="A10" s="80">
        <v>1</v>
      </c>
      <c r="B10" s="83" t="s">
        <v>69</v>
      </c>
      <c r="C10" s="84">
        <v>1</v>
      </c>
      <c r="D10" s="76"/>
      <c r="E10" s="76"/>
      <c r="F10" s="76"/>
      <c r="G10" s="77"/>
      <c r="H10" s="77"/>
      <c r="I10" s="78"/>
      <c r="J10" s="77"/>
      <c r="K10" s="85"/>
      <c r="L10" s="86"/>
      <c r="M10" s="86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80">
        <v>2</v>
      </c>
      <c r="B11" s="83" t="s">
        <v>69</v>
      </c>
      <c r="C11" s="84">
        <v>2</v>
      </c>
      <c r="D11" s="76"/>
      <c r="E11" s="76"/>
      <c r="F11" s="76"/>
      <c r="G11" s="77"/>
      <c r="H11" s="77"/>
      <c r="I11" s="78"/>
      <c r="J11" s="77"/>
      <c r="K11" s="85"/>
      <c r="L11" s="86"/>
      <c r="M11" s="86"/>
      <c r="N11" s="11"/>
      <c r="O11" s="11"/>
      <c r="P11" s="19">
        <f t="shared" si="0"/>
      </c>
      <c r="Q11"/>
    </row>
    <row r="12" spans="1:17" ht="12.75">
      <c r="A12" s="80">
        <v>3</v>
      </c>
      <c r="B12" s="83" t="s">
        <v>69</v>
      </c>
      <c r="C12" s="84">
        <v>3</v>
      </c>
      <c r="D12" s="76"/>
      <c r="E12" s="76"/>
      <c r="F12" s="76"/>
      <c r="G12" s="77"/>
      <c r="H12" s="77"/>
      <c r="I12" s="78"/>
      <c r="J12" s="77"/>
      <c r="K12" s="85"/>
      <c r="L12" s="86"/>
      <c r="M12" s="86"/>
      <c r="N12" s="11"/>
      <c r="O12" s="11"/>
      <c r="P12" s="19">
        <f t="shared" si="0"/>
      </c>
      <c r="Q12"/>
    </row>
    <row r="13" spans="1:17" ht="12.75">
      <c r="A13" s="80">
        <v>4</v>
      </c>
      <c r="B13" s="83" t="s">
        <v>69</v>
      </c>
      <c r="C13" s="84">
        <v>4</v>
      </c>
      <c r="D13" s="81"/>
      <c r="E13" s="76"/>
      <c r="F13" s="76"/>
      <c r="G13" s="87"/>
      <c r="H13" s="88"/>
      <c r="I13" s="78"/>
      <c r="J13" s="77"/>
      <c r="K13" s="85"/>
      <c r="L13" s="86"/>
      <c r="M13" s="86"/>
      <c r="N13" s="11"/>
      <c r="O13" s="11"/>
      <c r="P13" s="19">
        <f t="shared" si="0"/>
      </c>
      <c r="Q13"/>
    </row>
    <row r="14" spans="1:17" ht="12.75">
      <c r="A14" s="13">
        <v>5</v>
      </c>
      <c r="B14" s="16" t="s">
        <v>72</v>
      </c>
      <c r="C14" s="17">
        <v>1</v>
      </c>
      <c r="D14" s="76"/>
      <c r="E14" s="76"/>
      <c r="F14" s="18"/>
      <c r="G14" s="56"/>
      <c r="H14" s="56"/>
      <c r="I14" s="12"/>
      <c r="J14" s="56"/>
      <c r="K14" s="11"/>
      <c r="L14" s="58"/>
      <c r="M14" s="58"/>
      <c r="N14" s="11"/>
      <c r="O14" s="11"/>
      <c r="P14" s="19">
        <f t="shared" si="0"/>
      </c>
      <c r="Q14"/>
    </row>
    <row r="15" spans="1:17" ht="12.75">
      <c r="A15" s="13">
        <v>6</v>
      </c>
      <c r="B15" s="16" t="s">
        <v>72</v>
      </c>
      <c r="C15" s="17">
        <v>2</v>
      </c>
      <c r="D15" s="18"/>
      <c r="E15" s="18"/>
      <c r="F15" s="18"/>
      <c r="G15" s="56"/>
      <c r="H15" s="56"/>
      <c r="I15" s="12"/>
      <c r="J15" s="56"/>
      <c r="K15" s="11"/>
      <c r="L15" s="58"/>
      <c r="M15" s="58"/>
      <c r="N15" s="11"/>
      <c r="O15" s="11"/>
      <c r="P15" s="19">
        <f t="shared" si="0"/>
      </c>
      <c r="Q15"/>
    </row>
    <row r="16" spans="1:17" ht="12.75">
      <c r="A16" s="13">
        <v>7</v>
      </c>
      <c r="B16" s="16" t="s">
        <v>72</v>
      </c>
      <c r="C16" s="17">
        <v>3</v>
      </c>
      <c r="D16" s="76"/>
      <c r="E16" s="76"/>
      <c r="F16" s="18"/>
      <c r="G16" s="56"/>
      <c r="H16" s="57"/>
      <c r="I16" s="12"/>
      <c r="J16" s="56"/>
      <c r="K16" s="11"/>
      <c r="L16" s="58"/>
      <c r="M16" s="58"/>
      <c r="N16" s="11"/>
      <c r="O16" s="11"/>
      <c r="P16" s="19">
        <f t="shared" si="0"/>
      </c>
      <c r="Q16"/>
    </row>
    <row r="17" spans="1:19" ht="12.75">
      <c r="A17" s="13">
        <v>8</v>
      </c>
      <c r="B17" s="16" t="s">
        <v>72</v>
      </c>
      <c r="C17" s="17">
        <v>4</v>
      </c>
      <c r="D17" s="76"/>
      <c r="E17" s="76"/>
      <c r="F17" s="18"/>
      <c r="G17" s="56"/>
      <c r="H17" s="56"/>
      <c r="I17" s="12"/>
      <c r="J17" s="56"/>
      <c r="K17" s="11"/>
      <c r="L17" s="58"/>
      <c r="M17" s="58"/>
      <c r="N17" s="11"/>
      <c r="O17" s="11"/>
      <c r="P17" s="19">
        <f t="shared" si="0"/>
      </c>
      <c r="Q17"/>
      <c r="S17" s="2" t="s">
        <v>50</v>
      </c>
    </row>
    <row r="18" spans="1:17" ht="12.75">
      <c r="A18" s="13"/>
      <c r="B18" s="16"/>
      <c r="C18" s="17"/>
      <c r="D18" s="18"/>
      <c r="E18" s="18"/>
      <c r="F18" s="18"/>
      <c r="G18" s="56"/>
      <c r="H18" s="56"/>
      <c r="I18" s="12"/>
      <c r="J18" s="56"/>
      <c r="K18" s="11"/>
      <c r="L18" s="58"/>
      <c r="M18" s="58"/>
      <c r="N18" s="11"/>
      <c r="O18" s="11"/>
      <c r="P18" s="19">
        <f t="shared" si="0"/>
      </c>
      <c r="Q18"/>
    </row>
    <row r="19" spans="1:17" ht="12.75">
      <c r="A19" s="13"/>
      <c r="B19" s="16"/>
      <c r="C19" s="17"/>
      <c r="D19" s="18"/>
      <c r="E19" s="18"/>
      <c r="F19" s="18"/>
      <c r="G19" s="56"/>
      <c r="H19" s="57"/>
      <c r="I19" s="12"/>
      <c r="J19" s="56"/>
      <c r="K19" s="11"/>
      <c r="L19" s="58"/>
      <c r="M19" s="58"/>
      <c r="N19" s="11"/>
      <c r="O19" s="11"/>
      <c r="P19" s="19">
        <f t="shared" si="0"/>
      </c>
      <c r="Q19"/>
    </row>
    <row r="20" spans="1:17" ht="12.75">
      <c r="A20" s="13"/>
      <c r="B20" s="16"/>
      <c r="C20" s="17"/>
      <c r="D20" s="18"/>
      <c r="E20" s="18"/>
      <c r="F20" s="18"/>
      <c r="G20" s="56"/>
      <c r="H20" s="56"/>
      <c r="I20" s="12"/>
      <c r="J20" s="56"/>
      <c r="K20" s="11"/>
      <c r="L20" s="58"/>
      <c r="M20" s="58"/>
      <c r="N20" s="11"/>
      <c r="O20" s="11"/>
      <c r="P20" s="19">
        <f t="shared" si="0"/>
      </c>
      <c r="Q20"/>
    </row>
    <row r="21" spans="1:17" ht="12.75">
      <c r="A21" s="13"/>
      <c r="B21" s="16"/>
      <c r="C21" s="17"/>
      <c r="D21" s="18"/>
      <c r="E21" s="18"/>
      <c r="F21" s="18"/>
      <c r="G21" s="56"/>
      <c r="H21" s="57"/>
      <c r="I21" s="12"/>
      <c r="J21" s="56"/>
      <c r="K21" s="11"/>
      <c r="L21" s="58"/>
      <c r="M21" s="58"/>
      <c r="N21" s="11"/>
      <c r="O21" s="11"/>
      <c r="P21" s="19">
        <f t="shared" si="0"/>
      </c>
      <c r="Q21"/>
    </row>
    <row r="22" spans="1:17" ht="12.75">
      <c r="A22" s="13"/>
      <c r="B22" s="16"/>
      <c r="C22" s="17"/>
      <c r="D22" s="18"/>
      <c r="E22" s="75"/>
      <c r="F22" s="18"/>
      <c r="G22" s="13"/>
      <c r="H22" s="13"/>
      <c r="I22" s="12"/>
      <c r="J22" s="56"/>
      <c r="K22" s="11"/>
      <c r="L22" s="58"/>
      <c r="M22" s="58"/>
      <c r="N22" s="11"/>
      <c r="O22" s="11"/>
      <c r="P22" s="19">
        <f t="shared" si="0"/>
      </c>
      <c r="Q22"/>
    </row>
    <row r="23" spans="1:17" ht="12.75">
      <c r="A23" s="13"/>
      <c r="B23" s="16"/>
      <c r="C23" s="17"/>
      <c r="D23" s="18"/>
      <c r="E23" s="18"/>
      <c r="F23" s="18"/>
      <c r="G23" s="56"/>
      <c r="H23" s="57"/>
      <c r="I23" s="12"/>
      <c r="J23" s="56"/>
      <c r="K23" s="11">
        <f aca="true" t="shared" si="1" ref="K23:K57">IF(L23&gt;0,IF(L23=0,0,L23-J23),"")</f>
      </c>
      <c r="L23" s="58"/>
      <c r="M23" s="58"/>
      <c r="N23" s="11">
        <f aca="true" t="shared" si="2" ref="N23:N57">IF(O23="","",IF(($N$9-RANK(O23,$O$10:$O$57,1))&lt;0,"","X"))</f>
      </c>
      <c r="O23" s="11">
        <f aca="true" t="shared" si="3" ref="O23:O57">IF(P23="","",RANK(P23,$P$10:$P$57,0))</f>
      </c>
      <c r="P23" s="19">
        <f t="shared" si="0"/>
      </c>
      <c r="Q23"/>
    </row>
    <row r="24" spans="1:17" ht="12.75">
      <c r="A24" s="13"/>
      <c r="B24" s="16"/>
      <c r="C24" s="17"/>
      <c r="D24" s="18"/>
      <c r="E24" s="18"/>
      <c r="F24" s="18"/>
      <c r="G24" s="56"/>
      <c r="H24" s="56"/>
      <c r="I24" s="12"/>
      <c r="J24" s="56"/>
      <c r="K24" s="11">
        <f t="shared" si="1"/>
      </c>
      <c r="L24" s="58"/>
      <c r="M24" s="58"/>
      <c r="N24" s="11">
        <f t="shared" si="2"/>
      </c>
      <c r="O24" s="11">
        <f t="shared" si="3"/>
      </c>
      <c r="P24" s="19">
        <f t="shared" si="0"/>
      </c>
      <c r="Q24"/>
    </row>
    <row r="25" spans="1:17" ht="12.75">
      <c r="A25" s="13"/>
      <c r="B25" s="16"/>
      <c r="C25" s="17"/>
      <c r="D25" s="18"/>
      <c r="E25" s="18"/>
      <c r="F25" s="18"/>
      <c r="G25" s="56"/>
      <c r="H25" s="57"/>
      <c r="I25" s="12"/>
      <c r="J25" s="56"/>
      <c r="K25" s="11">
        <f t="shared" si="1"/>
      </c>
      <c r="L25" s="58"/>
      <c r="M25" s="58"/>
      <c r="N25" s="11">
        <f t="shared" si="2"/>
      </c>
      <c r="O25" s="11">
        <f t="shared" si="3"/>
      </c>
      <c r="P25" s="19">
        <f t="shared" si="0"/>
      </c>
      <c r="Q25"/>
    </row>
    <row r="26" spans="1:17" ht="12.75">
      <c r="A26" s="13"/>
      <c r="B26" s="16"/>
      <c r="C26" s="17"/>
      <c r="D26" s="18"/>
      <c r="E26" s="18"/>
      <c r="F26" s="18"/>
      <c r="G26" s="56"/>
      <c r="H26" s="57"/>
      <c r="I26" s="12"/>
      <c r="J26" s="56"/>
      <c r="K26" s="11">
        <f t="shared" si="1"/>
      </c>
      <c r="L26" s="58"/>
      <c r="M26" s="58"/>
      <c r="N26" s="11">
        <f t="shared" si="2"/>
      </c>
      <c r="O26" s="11">
        <f t="shared" si="3"/>
      </c>
      <c r="P26" s="19">
        <f t="shared" si="0"/>
      </c>
      <c r="Q26"/>
    </row>
    <row r="27" spans="1:17" ht="12.75">
      <c r="A27" s="13"/>
      <c r="B27" s="16"/>
      <c r="C27" s="17"/>
      <c r="D27" s="18"/>
      <c r="E27" s="18"/>
      <c r="F27" s="18"/>
      <c r="G27" s="56"/>
      <c r="H27" s="56"/>
      <c r="I27" s="12"/>
      <c r="J27" s="56"/>
      <c r="K27" s="11">
        <f t="shared" si="1"/>
      </c>
      <c r="L27" s="58"/>
      <c r="M27" s="58"/>
      <c r="N27" s="11">
        <f t="shared" si="2"/>
      </c>
      <c r="O27" s="11">
        <f t="shared" si="3"/>
      </c>
      <c r="P27" s="19">
        <f t="shared" si="0"/>
      </c>
      <c r="Q27"/>
    </row>
    <row r="28" spans="1:17" ht="12.75">
      <c r="A28" s="13"/>
      <c r="B28" s="16"/>
      <c r="C28" s="17"/>
      <c r="D28" s="18"/>
      <c r="E28" s="18"/>
      <c r="F28" s="18"/>
      <c r="G28" s="56"/>
      <c r="H28" s="56"/>
      <c r="I28" s="12"/>
      <c r="J28" s="56"/>
      <c r="K28" s="11">
        <f t="shared" si="1"/>
      </c>
      <c r="L28" s="58"/>
      <c r="M28" s="58"/>
      <c r="N28" s="11">
        <f t="shared" si="2"/>
      </c>
      <c r="O28" s="11">
        <f t="shared" si="3"/>
      </c>
      <c r="P28" s="19">
        <f t="shared" si="0"/>
      </c>
      <c r="Q28"/>
    </row>
    <row r="29" spans="1:17" ht="12.75">
      <c r="A29" s="13"/>
      <c r="B29" s="16"/>
      <c r="C29" s="17"/>
      <c r="D29" s="18"/>
      <c r="E29" s="18"/>
      <c r="F29" s="18"/>
      <c r="G29" s="56"/>
      <c r="H29" s="56"/>
      <c r="I29" s="12"/>
      <c r="J29" s="56"/>
      <c r="K29" s="11">
        <f t="shared" si="1"/>
      </c>
      <c r="L29" s="58"/>
      <c r="M29" s="58"/>
      <c r="N29" s="11">
        <f t="shared" si="2"/>
      </c>
      <c r="O29" s="11">
        <f t="shared" si="3"/>
      </c>
      <c r="P29" s="19">
        <f t="shared" si="0"/>
      </c>
      <c r="Q29"/>
    </row>
    <row r="30" spans="1:17" ht="12.75">
      <c r="A30" s="13"/>
      <c r="B30" s="16"/>
      <c r="C30" s="17"/>
      <c r="D30" s="18"/>
      <c r="E30" s="18"/>
      <c r="F30" s="18"/>
      <c r="G30" s="56"/>
      <c r="H30" s="57"/>
      <c r="I30" s="12"/>
      <c r="J30" s="56"/>
      <c r="K30" s="11">
        <f t="shared" si="1"/>
      </c>
      <c r="L30" s="58"/>
      <c r="M30" s="58"/>
      <c r="N30" s="11">
        <f t="shared" si="2"/>
      </c>
      <c r="O30" s="11">
        <f t="shared" si="3"/>
      </c>
      <c r="P30" s="19">
        <f t="shared" si="0"/>
      </c>
      <c r="Q30"/>
    </row>
    <row r="31" spans="1:17" ht="12.75">
      <c r="A31" s="13"/>
      <c r="B31" s="16"/>
      <c r="C31" s="17"/>
      <c r="D31" s="18"/>
      <c r="E31" s="18"/>
      <c r="F31" s="18"/>
      <c r="G31" s="56"/>
      <c r="H31" s="56"/>
      <c r="I31" s="12"/>
      <c r="J31" s="56"/>
      <c r="K31" s="11">
        <f t="shared" si="1"/>
      </c>
      <c r="L31" s="58"/>
      <c r="M31" s="58"/>
      <c r="N31" s="11">
        <f t="shared" si="2"/>
      </c>
      <c r="O31" s="11">
        <f t="shared" si="3"/>
      </c>
      <c r="P31" s="19">
        <f t="shared" si="0"/>
      </c>
      <c r="Q31"/>
    </row>
    <row r="32" spans="1:17" ht="12.75">
      <c r="A32" s="13"/>
      <c r="B32" s="16"/>
      <c r="C32" s="17"/>
      <c r="D32" s="18"/>
      <c r="E32" s="18"/>
      <c r="F32" s="18"/>
      <c r="G32" s="56"/>
      <c r="H32" s="57"/>
      <c r="I32" s="12"/>
      <c r="J32" s="56"/>
      <c r="K32" s="11">
        <f t="shared" si="1"/>
      </c>
      <c r="L32" s="58"/>
      <c r="M32" s="58"/>
      <c r="N32" s="11">
        <f t="shared" si="2"/>
      </c>
      <c r="O32" s="11">
        <f t="shared" si="3"/>
      </c>
      <c r="P32" s="19">
        <f t="shared" si="0"/>
      </c>
      <c r="Q32"/>
    </row>
    <row r="33" spans="1:17" ht="12.75">
      <c r="A33" s="13"/>
      <c r="B33" s="16"/>
      <c r="C33" s="17"/>
      <c r="D33" s="18"/>
      <c r="E33" s="18"/>
      <c r="F33" s="18"/>
      <c r="G33" s="56"/>
      <c r="H33" s="56"/>
      <c r="I33" s="12"/>
      <c r="J33" s="56"/>
      <c r="K33" s="11">
        <f t="shared" si="1"/>
      </c>
      <c r="L33" s="58"/>
      <c r="M33" s="58"/>
      <c r="N33" s="11">
        <f t="shared" si="2"/>
      </c>
      <c r="O33" s="11">
        <f t="shared" si="3"/>
      </c>
      <c r="P33" s="19">
        <f t="shared" si="0"/>
      </c>
      <c r="Q33"/>
    </row>
    <row r="34" spans="1:17" ht="12.75">
      <c r="A34" s="13"/>
      <c r="B34" s="16"/>
      <c r="C34" s="17"/>
      <c r="D34" s="18"/>
      <c r="E34" s="18"/>
      <c r="F34" s="18"/>
      <c r="G34" s="56"/>
      <c r="H34" s="57"/>
      <c r="I34" s="12"/>
      <c r="J34" s="56"/>
      <c r="K34" s="11">
        <f t="shared" si="1"/>
      </c>
      <c r="L34" s="58"/>
      <c r="M34" s="58"/>
      <c r="N34" s="11">
        <f t="shared" si="2"/>
      </c>
      <c r="O34" s="11">
        <f t="shared" si="3"/>
      </c>
      <c r="P34" s="19">
        <f t="shared" si="0"/>
      </c>
      <c r="Q34"/>
    </row>
    <row r="35" spans="1:17" ht="12.75">
      <c r="A35" s="13"/>
      <c r="B35" s="16"/>
      <c r="C35" s="17"/>
      <c r="D35" s="18"/>
      <c r="E35" s="18"/>
      <c r="F35" s="18"/>
      <c r="G35" s="56"/>
      <c r="H35" s="57"/>
      <c r="I35" s="12"/>
      <c r="J35" s="56"/>
      <c r="K35" s="11">
        <f t="shared" si="1"/>
      </c>
      <c r="L35" s="58"/>
      <c r="M35" s="58"/>
      <c r="N35" s="11">
        <f t="shared" si="2"/>
      </c>
      <c r="O35" s="11">
        <f t="shared" si="3"/>
      </c>
      <c r="P35" s="19">
        <f t="shared" si="0"/>
      </c>
      <c r="Q35"/>
    </row>
    <row r="36" spans="1:17" ht="12.75">
      <c r="A36" s="13"/>
      <c r="B36" s="16"/>
      <c r="C36" s="17"/>
      <c r="D36" s="18"/>
      <c r="E36" s="18"/>
      <c r="F36" s="18"/>
      <c r="G36" s="56"/>
      <c r="H36" s="56"/>
      <c r="I36" s="12"/>
      <c r="J36" s="56"/>
      <c r="K36" s="11">
        <f t="shared" si="1"/>
      </c>
      <c r="L36" s="58"/>
      <c r="M36" s="58"/>
      <c r="N36" s="11">
        <f t="shared" si="2"/>
      </c>
      <c r="O36" s="11">
        <f t="shared" si="3"/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6"/>
      <c r="I37" s="12"/>
      <c r="J37" s="56"/>
      <c r="K37" s="11">
        <f t="shared" si="1"/>
      </c>
      <c r="L37" s="58"/>
      <c r="M37" s="58"/>
      <c r="N37" s="11">
        <f t="shared" si="2"/>
      </c>
      <c r="O37" s="11">
        <f t="shared" si="3"/>
      </c>
      <c r="P37" s="19">
        <f t="shared" si="0"/>
      </c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>
        <f t="shared" si="1"/>
      </c>
      <c r="L38" s="58"/>
      <c r="M38" s="58"/>
      <c r="N38" s="11">
        <f t="shared" si="2"/>
      </c>
      <c r="O38" s="11">
        <f t="shared" si="3"/>
      </c>
      <c r="P38" s="19">
        <f t="shared" si="0"/>
      </c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>
        <f t="shared" si="1"/>
      </c>
      <c r="L39" s="58"/>
      <c r="M39" s="58"/>
      <c r="N39" s="11">
        <f t="shared" si="2"/>
      </c>
      <c r="O39" s="11">
        <f t="shared" si="3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7"/>
      <c r="I40" s="12"/>
      <c r="J40" s="56"/>
      <c r="K40" s="11">
        <f t="shared" si="1"/>
      </c>
      <c r="L40" s="58"/>
      <c r="M40" s="58"/>
      <c r="N40" s="11">
        <f t="shared" si="2"/>
      </c>
      <c r="O40" s="11">
        <f t="shared" si="3"/>
      </c>
      <c r="P40" s="19">
        <f t="shared" si="0"/>
      </c>
      <c r="Q40"/>
    </row>
    <row r="41" spans="1:21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>
        <f t="shared" si="1"/>
      </c>
      <c r="L41" s="58"/>
      <c r="M41" s="58"/>
      <c r="N41" s="11">
        <f t="shared" si="2"/>
      </c>
      <c r="O41" s="11">
        <f t="shared" si="3"/>
      </c>
      <c r="P41" s="19">
        <f t="shared" si="0"/>
      </c>
      <c r="Q41"/>
      <c r="U41" s="2" t="s">
        <v>51</v>
      </c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1"/>
      </c>
      <c r="L42" s="58"/>
      <c r="M42" s="58"/>
      <c r="N42" s="11">
        <f t="shared" si="2"/>
      </c>
      <c r="O42" s="11">
        <f t="shared" si="3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6"/>
      <c r="I43" s="12"/>
      <c r="J43" s="56"/>
      <c r="K43" s="11">
        <f t="shared" si="1"/>
      </c>
      <c r="L43" s="58"/>
      <c r="M43" s="58"/>
      <c r="N43" s="11">
        <f t="shared" si="2"/>
      </c>
      <c r="O43" s="11">
        <f t="shared" si="3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>
        <f t="shared" si="1"/>
      </c>
      <c r="L44" s="58"/>
      <c r="M44" s="58"/>
      <c r="N44" s="11">
        <f t="shared" si="2"/>
      </c>
      <c r="O44" s="11">
        <f t="shared" si="3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7"/>
      <c r="I45" s="12"/>
      <c r="J45" s="56"/>
      <c r="K45" s="11">
        <f t="shared" si="1"/>
      </c>
      <c r="L45" s="58"/>
      <c r="M45" s="58"/>
      <c r="N45" s="11">
        <f t="shared" si="2"/>
      </c>
      <c r="O45" s="11">
        <f t="shared" si="3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1"/>
      </c>
      <c r="L46" s="58"/>
      <c r="M46" s="58"/>
      <c r="N46" s="11">
        <f t="shared" si="2"/>
      </c>
      <c r="O46" s="11">
        <f t="shared" si="3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>
        <f t="shared" si="1"/>
      </c>
      <c r="L47" s="58"/>
      <c r="M47" s="58"/>
      <c r="N47" s="11">
        <f t="shared" si="2"/>
      </c>
      <c r="O47" s="11">
        <f t="shared" si="3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>
        <f t="shared" si="1"/>
      </c>
      <c r="L48" s="58"/>
      <c r="M48" s="58"/>
      <c r="N48" s="11">
        <f t="shared" si="2"/>
      </c>
      <c r="O48" s="11">
        <f t="shared" si="3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>
        <f t="shared" si="1"/>
      </c>
      <c r="L49" s="58"/>
      <c r="M49" s="58"/>
      <c r="N49" s="11">
        <f t="shared" si="2"/>
      </c>
      <c r="O49" s="11">
        <f t="shared" si="3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1"/>
      </c>
      <c r="L50" s="58"/>
      <c r="M50" s="58"/>
      <c r="N50" s="11">
        <f t="shared" si="2"/>
      </c>
      <c r="O50" s="11">
        <f t="shared" si="3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1"/>
      </c>
      <c r="L51" s="58"/>
      <c r="M51" s="58"/>
      <c r="N51" s="11">
        <f t="shared" si="2"/>
      </c>
      <c r="O51" s="11">
        <f t="shared" si="3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1"/>
      </c>
      <c r="L52" s="58"/>
      <c r="M52" s="58"/>
      <c r="N52" s="11">
        <f t="shared" si="2"/>
      </c>
      <c r="O52" s="11">
        <f t="shared" si="3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1"/>
      </c>
      <c r="L53" s="58"/>
      <c r="M53" s="58"/>
      <c r="N53" s="11">
        <f t="shared" si="2"/>
      </c>
      <c r="O53" s="11">
        <f t="shared" si="3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1"/>
      </c>
      <c r="L54" s="58"/>
      <c r="M54" s="58"/>
      <c r="N54" s="11">
        <f t="shared" si="2"/>
      </c>
      <c r="O54" s="11">
        <f t="shared" si="3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1"/>
      </c>
      <c r="L55" s="58"/>
      <c r="M55" s="58"/>
      <c r="N55" s="11">
        <f t="shared" si="2"/>
      </c>
      <c r="O55" s="11">
        <f t="shared" si="3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1"/>
      </c>
      <c r="L56" s="58"/>
      <c r="M56" s="58"/>
      <c r="N56" s="11">
        <f t="shared" si="2"/>
      </c>
      <c r="O56" s="11">
        <f t="shared" si="3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1"/>
      </c>
      <c r="L57" s="58"/>
      <c r="M57" s="58"/>
      <c r="N57" s="11">
        <f t="shared" si="2"/>
      </c>
      <c r="O57" s="11">
        <f t="shared" si="3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23:K57">
    <cfRule type="cellIs" priority="2" dxfId="0" operator="equal" stopIfTrue="1">
      <formula>0</formula>
    </cfRule>
  </conditionalFormatting>
  <conditionalFormatting sqref="J10:K22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7"/>
  <dimension ref="A1:U61"/>
  <sheetViews>
    <sheetView showGridLines="0" zoomScalePageLayoutView="0" workbookViewId="0" topLeftCell="A1">
      <selection activeCell="Y14" sqref="Y14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21.574218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A1:O10</v>
      </c>
      <c r="R1" s="46" t="s">
        <v>36</v>
      </c>
      <c r="S1" s="47"/>
    </row>
    <row r="2" spans="1:16" ht="12.75">
      <c r="A2" s="43" t="str">
        <f>CONCATENATE(Stammdaten!B9," ",Stammdaten!B10)</f>
        <v>Kreiseinzelmeisterschaften Vorrunde 2022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8</v>
      </c>
      <c r="B4" s="4" t="s">
        <v>47</v>
      </c>
      <c r="C4" s="52"/>
      <c r="D4" s="52"/>
      <c r="E4" s="52"/>
      <c r="F4" s="52" t="str">
        <f>VLOOKUP(A4,Stammdaten!D8:G15,2,1)</f>
        <v>Senioren A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94</v>
      </c>
      <c r="C5" s="118"/>
      <c r="D5" s="118"/>
      <c r="E5" s="118"/>
      <c r="F5" s="60" t="s">
        <v>1</v>
      </c>
      <c r="G5" s="117" t="s">
        <v>95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>
        <v>44653</v>
      </c>
      <c r="B6" s="120"/>
      <c r="C6" s="120"/>
      <c r="D6" s="59" t="s">
        <v>93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12</v>
      </c>
      <c r="O9" s="15"/>
      <c r="P9"/>
      <c r="Q9"/>
    </row>
    <row r="10" spans="1:17" ht="12.75">
      <c r="A10" s="13">
        <v>1</v>
      </c>
      <c r="B10" s="16" t="s">
        <v>78</v>
      </c>
      <c r="C10" s="17">
        <v>1</v>
      </c>
      <c r="D10" s="18"/>
      <c r="E10" s="18"/>
      <c r="F10" s="18"/>
      <c r="G10" s="56"/>
      <c r="H10" s="56"/>
      <c r="I10" s="12"/>
      <c r="J10" s="56"/>
      <c r="K10" s="11"/>
      <c r="L10" s="58"/>
      <c r="M10" s="58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13">
        <v>2</v>
      </c>
      <c r="B11" s="16" t="s">
        <v>78</v>
      </c>
      <c r="C11" s="17">
        <v>2</v>
      </c>
      <c r="D11" s="18"/>
      <c r="E11" s="18"/>
      <c r="F11" s="18"/>
      <c r="G11" s="13"/>
      <c r="H11" s="13"/>
      <c r="I11" s="12"/>
      <c r="J11" s="56"/>
      <c r="K11" s="11"/>
      <c r="L11" s="58"/>
      <c r="M11" s="58"/>
      <c r="N11" s="11"/>
      <c r="O11" s="11"/>
      <c r="P11" s="19">
        <f t="shared" si="0"/>
      </c>
      <c r="Q11"/>
    </row>
    <row r="12" spans="1:17" ht="12.75">
      <c r="A12" s="13">
        <v>3</v>
      </c>
      <c r="B12" s="16" t="s">
        <v>78</v>
      </c>
      <c r="C12" s="17">
        <v>3</v>
      </c>
      <c r="D12" s="68"/>
      <c r="E12" s="18"/>
      <c r="F12" s="18"/>
      <c r="G12" s="56"/>
      <c r="H12" s="57"/>
      <c r="I12" s="12"/>
      <c r="J12" s="56"/>
      <c r="K12" s="11"/>
      <c r="L12" s="58"/>
      <c r="M12" s="58"/>
      <c r="N12" s="11"/>
      <c r="O12" s="11"/>
      <c r="P12" s="19">
        <f t="shared" si="0"/>
      </c>
      <c r="Q12"/>
    </row>
    <row r="13" spans="1:17" ht="12.75">
      <c r="A13" s="13">
        <v>4</v>
      </c>
      <c r="B13" s="16" t="s">
        <v>78</v>
      </c>
      <c r="C13" s="17">
        <v>4</v>
      </c>
      <c r="D13" s="18"/>
      <c r="E13" s="18"/>
      <c r="F13" s="18"/>
      <c r="G13" s="67"/>
      <c r="H13" s="56"/>
      <c r="I13" s="12"/>
      <c r="J13" s="56"/>
      <c r="K13" s="11"/>
      <c r="L13" s="58"/>
      <c r="M13" s="58"/>
      <c r="N13" s="11"/>
      <c r="O13" s="11"/>
      <c r="P13" s="19">
        <f t="shared" si="0"/>
      </c>
      <c r="Q13"/>
    </row>
    <row r="14" spans="1:17" ht="12.75">
      <c r="A14" s="13">
        <v>5</v>
      </c>
      <c r="B14" s="16" t="s">
        <v>68</v>
      </c>
      <c r="C14" s="17">
        <v>1</v>
      </c>
      <c r="D14" s="18"/>
      <c r="E14" s="18"/>
      <c r="F14" s="18"/>
      <c r="G14" s="56"/>
      <c r="H14" s="56"/>
      <c r="I14" s="12"/>
      <c r="J14" s="56"/>
      <c r="K14" s="11"/>
      <c r="L14" s="58"/>
      <c r="M14" s="58"/>
      <c r="N14" s="11"/>
      <c r="O14" s="11"/>
      <c r="P14" s="19">
        <f t="shared" si="0"/>
      </c>
      <c r="Q14"/>
    </row>
    <row r="15" spans="1:17" ht="12.75">
      <c r="A15" s="13">
        <v>6</v>
      </c>
      <c r="B15" s="16" t="s">
        <v>68</v>
      </c>
      <c r="C15" s="17">
        <v>2</v>
      </c>
      <c r="D15" s="18"/>
      <c r="E15" s="18"/>
      <c r="F15" s="18"/>
      <c r="G15" s="56"/>
      <c r="H15" s="56"/>
      <c r="I15" s="12"/>
      <c r="J15" s="56"/>
      <c r="K15" s="11"/>
      <c r="L15" s="58"/>
      <c r="M15" s="58"/>
      <c r="N15" s="11"/>
      <c r="O15" s="11"/>
      <c r="P15" s="19">
        <f t="shared" si="0"/>
      </c>
      <c r="Q15"/>
    </row>
    <row r="16" spans="1:17" ht="12.75">
      <c r="A16" s="13">
        <v>7</v>
      </c>
      <c r="B16" s="16" t="s">
        <v>68</v>
      </c>
      <c r="C16" s="17">
        <v>3</v>
      </c>
      <c r="D16" s="18"/>
      <c r="E16" s="18"/>
      <c r="F16" s="18"/>
      <c r="G16" s="56"/>
      <c r="H16" s="56"/>
      <c r="I16" s="12"/>
      <c r="J16" s="56"/>
      <c r="K16" s="11"/>
      <c r="L16" s="58"/>
      <c r="M16" s="58"/>
      <c r="N16" s="11"/>
      <c r="O16" s="11"/>
      <c r="P16" s="19">
        <f t="shared" si="0"/>
      </c>
      <c r="Q16"/>
    </row>
    <row r="17" spans="1:19" ht="12.75">
      <c r="A17" s="13">
        <v>8</v>
      </c>
      <c r="B17" s="16" t="s">
        <v>68</v>
      </c>
      <c r="C17" s="17">
        <v>4</v>
      </c>
      <c r="D17" s="18"/>
      <c r="E17" s="18"/>
      <c r="F17" s="18"/>
      <c r="G17" s="56"/>
      <c r="H17" s="57"/>
      <c r="I17" s="12"/>
      <c r="J17" s="56"/>
      <c r="K17" s="11"/>
      <c r="L17" s="58"/>
      <c r="M17" s="58"/>
      <c r="N17" s="11"/>
      <c r="O17" s="11"/>
      <c r="P17" s="19">
        <f t="shared" si="0"/>
      </c>
      <c r="Q17"/>
      <c r="S17" s="2" t="s">
        <v>50</v>
      </c>
    </row>
    <row r="18" spans="1:17" ht="12.75">
      <c r="A18" s="13">
        <v>9</v>
      </c>
      <c r="B18" s="16" t="s">
        <v>75</v>
      </c>
      <c r="C18" s="17">
        <v>1</v>
      </c>
      <c r="D18" s="18"/>
      <c r="E18" s="18"/>
      <c r="F18" s="18"/>
      <c r="G18" s="56"/>
      <c r="H18" s="57"/>
      <c r="I18" s="12"/>
      <c r="J18" s="56"/>
      <c r="K18" s="11"/>
      <c r="L18" s="58"/>
      <c r="M18" s="58"/>
      <c r="N18" s="11"/>
      <c r="O18" s="11"/>
      <c r="P18" s="19">
        <f t="shared" si="0"/>
      </c>
      <c r="Q18"/>
    </row>
    <row r="19" spans="1:17" ht="12.75">
      <c r="A19" s="13">
        <v>10</v>
      </c>
      <c r="B19" s="16" t="s">
        <v>75</v>
      </c>
      <c r="C19" s="17">
        <v>2</v>
      </c>
      <c r="D19" s="18"/>
      <c r="E19" s="18"/>
      <c r="F19" s="18"/>
      <c r="G19" s="56"/>
      <c r="H19" s="56"/>
      <c r="I19" s="12"/>
      <c r="J19" s="56"/>
      <c r="K19" s="11"/>
      <c r="L19" s="58"/>
      <c r="M19" s="58"/>
      <c r="N19" s="11"/>
      <c r="O19" s="11"/>
      <c r="P19" s="19">
        <f t="shared" si="0"/>
      </c>
      <c r="Q19"/>
    </row>
    <row r="20" spans="1:17" ht="12.75">
      <c r="A20" s="13">
        <v>11</v>
      </c>
      <c r="B20" s="16" t="s">
        <v>75</v>
      </c>
      <c r="C20" s="17">
        <v>3</v>
      </c>
      <c r="D20" s="18"/>
      <c r="E20" s="18"/>
      <c r="F20" s="18"/>
      <c r="G20" s="56"/>
      <c r="H20" s="56"/>
      <c r="I20" s="12"/>
      <c r="J20" s="56"/>
      <c r="K20" s="11"/>
      <c r="L20" s="58"/>
      <c r="M20" s="58"/>
      <c r="N20" s="11"/>
      <c r="O20" s="11"/>
      <c r="P20" s="19">
        <f t="shared" si="0"/>
      </c>
      <c r="Q20"/>
    </row>
    <row r="21" spans="1:17" ht="12.75">
      <c r="A21" s="13">
        <v>12</v>
      </c>
      <c r="B21" s="16" t="s">
        <v>75</v>
      </c>
      <c r="C21" s="17">
        <v>4</v>
      </c>
      <c r="D21" s="18"/>
      <c r="E21" s="18"/>
      <c r="F21" s="18"/>
      <c r="G21" s="56"/>
      <c r="H21" s="57"/>
      <c r="I21" s="12"/>
      <c r="J21" s="56"/>
      <c r="K21" s="11"/>
      <c r="L21" s="58"/>
      <c r="M21" s="58"/>
      <c r="N21" s="11"/>
      <c r="O21" s="11"/>
      <c r="P21" s="19">
        <f t="shared" si="0"/>
      </c>
      <c r="Q21"/>
    </row>
    <row r="22" spans="1:17" ht="12.75">
      <c r="A22" s="13">
        <v>13</v>
      </c>
      <c r="B22" s="16" t="s">
        <v>69</v>
      </c>
      <c r="C22" s="17">
        <v>1</v>
      </c>
      <c r="D22" s="18"/>
      <c r="E22" s="18"/>
      <c r="F22" s="18"/>
      <c r="G22" s="56"/>
      <c r="H22" s="56"/>
      <c r="I22" s="12"/>
      <c r="J22" s="56"/>
      <c r="K22" s="11"/>
      <c r="L22" s="58"/>
      <c r="M22" s="58"/>
      <c r="N22" s="11"/>
      <c r="O22" s="11"/>
      <c r="P22" s="19">
        <f t="shared" si="0"/>
      </c>
      <c r="Q22"/>
    </row>
    <row r="23" spans="1:17" ht="12.75">
      <c r="A23" s="13">
        <v>14</v>
      </c>
      <c r="B23" s="16" t="s">
        <v>69</v>
      </c>
      <c r="C23" s="17">
        <v>2</v>
      </c>
      <c r="D23" s="18"/>
      <c r="E23" s="18"/>
      <c r="F23" s="18"/>
      <c r="G23" s="56"/>
      <c r="H23" s="57"/>
      <c r="I23" s="12"/>
      <c r="J23" s="56"/>
      <c r="K23" s="11"/>
      <c r="L23" s="58"/>
      <c r="M23" s="58"/>
      <c r="N23" s="11"/>
      <c r="O23" s="11"/>
      <c r="P23" s="19">
        <f t="shared" si="0"/>
      </c>
      <c r="Q23"/>
    </row>
    <row r="24" spans="1:17" ht="12.75">
      <c r="A24" s="13">
        <v>15</v>
      </c>
      <c r="B24" s="16" t="s">
        <v>69</v>
      </c>
      <c r="C24" s="17">
        <v>3</v>
      </c>
      <c r="D24" s="18"/>
      <c r="E24" s="18"/>
      <c r="F24" s="18"/>
      <c r="G24" s="56"/>
      <c r="H24" s="56"/>
      <c r="I24" s="12"/>
      <c r="J24" s="56"/>
      <c r="K24" s="11"/>
      <c r="L24" s="58"/>
      <c r="M24" s="58"/>
      <c r="N24" s="11"/>
      <c r="O24" s="11"/>
      <c r="P24" s="19">
        <f t="shared" si="0"/>
      </c>
      <c r="Q24"/>
    </row>
    <row r="25" spans="1:17" ht="12.75">
      <c r="A25" s="13">
        <v>16</v>
      </c>
      <c r="B25" s="16" t="s">
        <v>69</v>
      </c>
      <c r="C25" s="17">
        <v>4</v>
      </c>
      <c r="D25" s="18"/>
      <c r="E25" s="18"/>
      <c r="F25" s="18"/>
      <c r="G25" s="56"/>
      <c r="H25" s="57"/>
      <c r="I25" s="12"/>
      <c r="J25" s="56"/>
      <c r="K25" s="11"/>
      <c r="L25" s="58"/>
      <c r="M25" s="58"/>
      <c r="N25" s="11"/>
      <c r="O25" s="11"/>
      <c r="P25" s="19">
        <f t="shared" si="0"/>
      </c>
      <c r="Q25"/>
    </row>
    <row r="26" spans="1:17" ht="12.75">
      <c r="A26" s="13">
        <v>17</v>
      </c>
      <c r="B26" s="16" t="s">
        <v>72</v>
      </c>
      <c r="C26" s="17">
        <v>1</v>
      </c>
      <c r="D26" s="18"/>
      <c r="E26" s="18"/>
      <c r="F26" s="18"/>
      <c r="G26" s="56"/>
      <c r="H26" s="57"/>
      <c r="I26" s="12"/>
      <c r="J26" s="56"/>
      <c r="K26" s="11"/>
      <c r="L26" s="58"/>
      <c r="M26" s="58"/>
      <c r="N26" s="11"/>
      <c r="O26" s="11"/>
      <c r="P26" s="19">
        <f t="shared" si="0"/>
      </c>
      <c r="Q26"/>
    </row>
    <row r="27" spans="1:17" ht="12.75">
      <c r="A27" s="13">
        <v>18</v>
      </c>
      <c r="B27" s="16" t="s">
        <v>72</v>
      </c>
      <c r="C27" s="17">
        <v>2</v>
      </c>
      <c r="D27" s="18"/>
      <c r="E27" s="18"/>
      <c r="F27" s="18"/>
      <c r="G27" s="56"/>
      <c r="H27" s="56"/>
      <c r="I27" s="12"/>
      <c r="J27" s="56"/>
      <c r="K27" s="11"/>
      <c r="L27" s="58"/>
      <c r="M27" s="58"/>
      <c r="N27" s="11"/>
      <c r="O27" s="11"/>
      <c r="P27" s="19">
        <f t="shared" si="0"/>
      </c>
      <c r="Q27"/>
    </row>
    <row r="28" spans="1:17" ht="12.75">
      <c r="A28" s="13">
        <v>19</v>
      </c>
      <c r="B28" s="16" t="s">
        <v>72</v>
      </c>
      <c r="C28" s="17">
        <v>3</v>
      </c>
      <c r="D28" s="18"/>
      <c r="E28" s="18"/>
      <c r="F28" s="18"/>
      <c r="G28" s="56"/>
      <c r="H28" s="56"/>
      <c r="I28" s="12"/>
      <c r="J28" s="56"/>
      <c r="K28" s="11"/>
      <c r="L28" s="58"/>
      <c r="M28" s="58"/>
      <c r="N28" s="11"/>
      <c r="O28" s="11"/>
      <c r="P28" s="19">
        <f t="shared" si="0"/>
      </c>
      <c r="Q28"/>
    </row>
    <row r="29" spans="1:17" ht="12.75">
      <c r="A29" s="13">
        <v>20</v>
      </c>
      <c r="B29" s="16" t="s">
        <v>72</v>
      </c>
      <c r="C29" s="17">
        <v>4</v>
      </c>
      <c r="D29" s="18"/>
      <c r="E29" s="18"/>
      <c r="F29" s="18"/>
      <c r="G29" s="56"/>
      <c r="H29" s="56"/>
      <c r="I29" s="12"/>
      <c r="J29" s="56"/>
      <c r="K29" s="11"/>
      <c r="L29" s="58"/>
      <c r="M29" s="58"/>
      <c r="N29" s="11"/>
      <c r="O29" s="11"/>
      <c r="P29" s="19">
        <f t="shared" si="0"/>
      </c>
      <c r="Q29"/>
    </row>
    <row r="30" spans="1:17" ht="12.75">
      <c r="A30" s="13">
        <v>21</v>
      </c>
      <c r="B30" s="16" t="s">
        <v>70</v>
      </c>
      <c r="C30" s="17">
        <v>1</v>
      </c>
      <c r="D30" s="18"/>
      <c r="E30" s="18"/>
      <c r="F30" s="18"/>
      <c r="G30" s="56"/>
      <c r="H30" s="57"/>
      <c r="I30" s="12"/>
      <c r="J30" s="56"/>
      <c r="K30" s="11"/>
      <c r="L30" s="58"/>
      <c r="M30" s="58"/>
      <c r="N30" s="11"/>
      <c r="O30" s="11"/>
      <c r="P30" s="19">
        <f t="shared" si="0"/>
      </c>
      <c r="Q30"/>
    </row>
    <row r="31" spans="1:17" ht="12.75">
      <c r="A31" s="13">
        <v>22</v>
      </c>
      <c r="B31" s="16" t="s">
        <v>70</v>
      </c>
      <c r="C31" s="17">
        <v>2</v>
      </c>
      <c r="D31" s="18"/>
      <c r="E31" s="18"/>
      <c r="F31" s="18"/>
      <c r="G31" s="56"/>
      <c r="H31" s="56"/>
      <c r="I31" s="12"/>
      <c r="J31" s="56"/>
      <c r="K31" s="11"/>
      <c r="L31" s="58"/>
      <c r="M31" s="58"/>
      <c r="N31" s="11"/>
      <c r="O31" s="11"/>
      <c r="P31" s="19">
        <f t="shared" si="0"/>
      </c>
      <c r="Q31"/>
    </row>
    <row r="32" spans="1:17" ht="12.75">
      <c r="A32" s="13">
        <v>23</v>
      </c>
      <c r="B32" s="16" t="s">
        <v>70</v>
      </c>
      <c r="C32" s="17">
        <v>3</v>
      </c>
      <c r="D32" s="18"/>
      <c r="E32" s="18"/>
      <c r="F32" s="18"/>
      <c r="G32" s="56"/>
      <c r="H32" s="57"/>
      <c r="I32" s="12"/>
      <c r="J32" s="56"/>
      <c r="K32" s="11"/>
      <c r="L32" s="58"/>
      <c r="M32" s="58"/>
      <c r="N32" s="11"/>
      <c r="O32" s="11"/>
      <c r="P32" s="19">
        <f t="shared" si="0"/>
      </c>
      <c r="Q32"/>
    </row>
    <row r="33" spans="1:17" ht="12.75">
      <c r="A33" s="13">
        <v>24</v>
      </c>
      <c r="B33" s="16" t="s">
        <v>70</v>
      </c>
      <c r="C33" s="17">
        <v>4</v>
      </c>
      <c r="D33" s="18"/>
      <c r="E33" s="18"/>
      <c r="F33" s="18"/>
      <c r="G33" s="56"/>
      <c r="H33" s="56"/>
      <c r="I33" s="12"/>
      <c r="J33" s="56"/>
      <c r="K33" s="11"/>
      <c r="L33" s="58"/>
      <c r="M33" s="58"/>
      <c r="N33" s="11"/>
      <c r="O33" s="11"/>
      <c r="P33" s="19">
        <f t="shared" si="0"/>
      </c>
      <c r="Q33"/>
    </row>
    <row r="34" spans="1:17" ht="12.75">
      <c r="A34" s="13">
        <v>25</v>
      </c>
      <c r="B34" s="16" t="s">
        <v>73</v>
      </c>
      <c r="C34" s="17">
        <v>1</v>
      </c>
      <c r="D34" s="18"/>
      <c r="E34" s="18"/>
      <c r="F34" s="18"/>
      <c r="G34" s="56"/>
      <c r="H34" s="57"/>
      <c r="I34" s="12"/>
      <c r="J34" s="56"/>
      <c r="K34" s="11"/>
      <c r="L34" s="58"/>
      <c r="M34" s="58"/>
      <c r="N34" s="11"/>
      <c r="O34" s="11"/>
      <c r="P34" s="19">
        <f t="shared" si="0"/>
      </c>
      <c r="Q34"/>
    </row>
    <row r="35" spans="1:17" ht="12.75">
      <c r="A35" s="13">
        <v>26</v>
      </c>
      <c r="B35" s="16" t="s">
        <v>73</v>
      </c>
      <c r="C35" s="17">
        <v>2</v>
      </c>
      <c r="D35" s="18"/>
      <c r="E35" s="18"/>
      <c r="F35" s="18"/>
      <c r="G35" s="56"/>
      <c r="H35" s="57"/>
      <c r="I35" s="12"/>
      <c r="J35" s="56"/>
      <c r="K35" s="11"/>
      <c r="L35" s="58"/>
      <c r="M35" s="58"/>
      <c r="N35" s="11"/>
      <c r="O35" s="11"/>
      <c r="P35" s="19">
        <f t="shared" si="0"/>
      </c>
      <c r="Q35"/>
    </row>
    <row r="36" spans="1:17" ht="12.75">
      <c r="A36" s="13">
        <v>27</v>
      </c>
      <c r="B36" s="16" t="s">
        <v>73</v>
      </c>
      <c r="C36" s="17">
        <v>3</v>
      </c>
      <c r="D36" s="18"/>
      <c r="E36" s="18"/>
      <c r="F36" s="18"/>
      <c r="G36" s="56"/>
      <c r="H36" s="56"/>
      <c r="I36" s="12"/>
      <c r="J36" s="56"/>
      <c r="K36" s="11"/>
      <c r="L36" s="58"/>
      <c r="M36" s="58"/>
      <c r="N36" s="11"/>
      <c r="O36" s="11"/>
      <c r="P36" s="19">
        <f t="shared" si="0"/>
      </c>
      <c r="Q36"/>
    </row>
    <row r="37" spans="1:17" ht="12.75">
      <c r="A37" s="13">
        <v>28</v>
      </c>
      <c r="B37" s="16" t="s">
        <v>73</v>
      </c>
      <c r="C37" s="17">
        <v>4</v>
      </c>
      <c r="D37" s="18"/>
      <c r="E37" s="18"/>
      <c r="F37" s="18"/>
      <c r="G37" s="56"/>
      <c r="H37" s="56"/>
      <c r="I37" s="12"/>
      <c r="J37" s="56"/>
      <c r="K37" s="11"/>
      <c r="L37" s="58"/>
      <c r="M37" s="58"/>
      <c r="N37" s="11"/>
      <c r="O37" s="11"/>
      <c r="P37" s="19">
        <f t="shared" si="0"/>
      </c>
      <c r="Q37"/>
    </row>
    <row r="38" spans="1:17" ht="12.75">
      <c r="A38" s="13">
        <v>29</v>
      </c>
      <c r="B38" s="16" t="s">
        <v>71</v>
      </c>
      <c r="C38" s="17">
        <v>1</v>
      </c>
      <c r="D38" s="18"/>
      <c r="E38" s="18"/>
      <c r="F38" s="18"/>
      <c r="G38" s="56"/>
      <c r="H38" s="56"/>
      <c r="I38" s="12"/>
      <c r="J38" s="56"/>
      <c r="K38" s="11"/>
      <c r="L38" s="58"/>
      <c r="M38" s="58"/>
      <c r="N38" s="11"/>
      <c r="O38" s="11"/>
      <c r="P38" s="19">
        <f t="shared" si="0"/>
      </c>
      <c r="Q38"/>
    </row>
    <row r="39" spans="1:17" ht="12.75">
      <c r="A39" s="13">
        <v>30</v>
      </c>
      <c r="B39" s="16" t="s">
        <v>71</v>
      </c>
      <c r="C39" s="17">
        <v>2</v>
      </c>
      <c r="D39" s="18"/>
      <c r="E39" s="18"/>
      <c r="F39" s="18"/>
      <c r="G39" s="56"/>
      <c r="H39" s="56"/>
      <c r="I39" s="12"/>
      <c r="J39" s="56"/>
      <c r="K39" s="11"/>
      <c r="L39" s="58"/>
      <c r="M39" s="58"/>
      <c r="N39" s="11"/>
      <c r="O39" s="11"/>
      <c r="P39" s="19">
        <f t="shared" si="0"/>
      </c>
      <c r="Q39"/>
    </row>
    <row r="40" spans="1:17" ht="12.75">
      <c r="A40" s="13">
        <v>31</v>
      </c>
      <c r="B40" s="16" t="s">
        <v>71</v>
      </c>
      <c r="C40" s="17">
        <v>3</v>
      </c>
      <c r="D40" s="18"/>
      <c r="E40" s="18"/>
      <c r="F40" s="18"/>
      <c r="G40" s="56"/>
      <c r="H40" s="57"/>
      <c r="I40" s="12"/>
      <c r="J40" s="56"/>
      <c r="K40" s="11"/>
      <c r="L40" s="58"/>
      <c r="M40" s="58"/>
      <c r="N40" s="11"/>
      <c r="O40" s="11"/>
      <c r="P40" s="19">
        <f t="shared" si="0"/>
      </c>
      <c r="Q40"/>
    </row>
    <row r="41" spans="1:21" ht="12.75">
      <c r="A41" s="13">
        <v>32</v>
      </c>
      <c r="B41" s="16" t="s">
        <v>71</v>
      </c>
      <c r="C41" s="17">
        <v>4</v>
      </c>
      <c r="D41" s="18"/>
      <c r="E41" s="18"/>
      <c r="F41" s="18"/>
      <c r="G41" s="56"/>
      <c r="H41" s="57"/>
      <c r="I41" s="12"/>
      <c r="J41" s="56"/>
      <c r="K41" s="11"/>
      <c r="L41" s="58"/>
      <c r="M41" s="58"/>
      <c r="N41" s="11"/>
      <c r="O41" s="11"/>
      <c r="P41" s="19">
        <f t="shared" si="0"/>
      </c>
      <c r="Q41"/>
      <c r="U41" s="2" t="s">
        <v>51</v>
      </c>
    </row>
    <row r="42" spans="1:17" ht="12.75">
      <c r="A42" s="13">
        <v>33</v>
      </c>
      <c r="B42" s="16" t="s">
        <v>74</v>
      </c>
      <c r="C42" s="17">
        <v>1</v>
      </c>
      <c r="D42" s="18"/>
      <c r="E42" s="18"/>
      <c r="F42" s="18"/>
      <c r="G42" s="56"/>
      <c r="H42" s="57"/>
      <c r="I42" s="12"/>
      <c r="J42" s="56"/>
      <c r="K42" s="11"/>
      <c r="L42" s="58"/>
      <c r="M42" s="58"/>
      <c r="N42" s="11"/>
      <c r="O42" s="11"/>
      <c r="P42" s="19">
        <f t="shared" si="0"/>
      </c>
      <c r="Q42"/>
    </row>
    <row r="43" spans="1:17" ht="12.75">
      <c r="A43" s="13">
        <v>34</v>
      </c>
      <c r="B43" s="16" t="s">
        <v>74</v>
      </c>
      <c r="C43" s="17">
        <v>2</v>
      </c>
      <c r="D43" s="18"/>
      <c r="E43" s="18"/>
      <c r="F43" s="18"/>
      <c r="G43" s="56"/>
      <c r="H43" s="56"/>
      <c r="I43" s="12"/>
      <c r="J43" s="56"/>
      <c r="K43" s="11"/>
      <c r="L43" s="58"/>
      <c r="M43" s="58"/>
      <c r="N43" s="11"/>
      <c r="O43" s="11"/>
      <c r="P43" s="19">
        <f t="shared" si="0"/>
      </c>
      <c r="Q43"/>
    </row>
    <row r="44" spans="1:17" ht="12.75">
      <c r="A44" s="13">
        <v>35</v>
      </c>
      <c r="B44" s="16" t="s">
        <v>74</v>
      </c>
      <c r="C44" s="17">
        <v>3</v>
      </c>
      <c r="D44" s="18"/>
      <c r="E44" s="18"/>
      <c r="F44" s="18"/>
      <c r="G44" s="56"/>
      <c r="H44" s="56"/>
      <c r="I44" s="12"/>
      <c r="J44" s="56"/>
      <c r="K44" s="11"/>
      <c r="L44" s="58"/>
      <c r="M44" s="58"/>
      <c r="N44" s="11"/>
      <c r="O44" s="11"/>
      <c r="P44" s="19">
        <f t="shared" si="0"/>
      </c>
      <c r="Q44"/>
    </row>
    <row r="45" spans="1:17" ht="12.75">
      <c r="A45" s="13">
        <v>36</v>
      </c>
      <c r="B45" s="16" t="s">
        <v>74</v>
      </c>
      <c r="C45" s="17">
        <v>4</v>
      </c>
      <c r="D45" s="18"/>
      <c r="E45" s="18"/>
      <c r="F45" s="18"/>
      <c r="G45" s="56"/>
      <c r="H45" s="57"/>
      <c r="I45" s="12"/>
      <c r="J45" s="56"/>
      <c r="K45" s="11"/>
      <c r="L45" s="58"/>
      <c r="M45" s="58"/>
      <c r="N45" s="11"/>
      <c r="O45" s="11"/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/>
      <c r="L46" s="58"/>
      <c r="M46" s="58"/>
      <c r="N46" s="11"/>
      <c r="O46" s="11"/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/>
      <c r="L47" s="58"/>
      <c r="M47" s="58"/>
      <c r="N47" s="11"/>
      <c r="O47" s="11"/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/>
      <c r="L48" s="58"/>
      <c r="M48" s="58"/>
      <c r="N48" s="11"/>
      <c r="O48" s="11"/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/>
      <c r="L49" s="58"/>
      <c r="M49" s="58"/>
      <c r="N49" s="11"/>
      <c r="O49" s="11"/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aca="true" t="shared" si="1" ref="K50:K57">IF(L50&gt;0,IF(L50=0,0,L50-J50),"")</f>
      </c>
      <c r="L50" s="58"/>
      <c r="M50" s="58"/>
      <c r="N50" s="11">
        <f aca="true" t="shared" si="2" ref="N50:N57">IF(O50="","",IF(($N$9-RANK(O50,$O$10:$O$57,1))&lt;0,"","X"))</f>
      </c>
      <c r="O50" s="11">
        <f aca="true" t="shared" si="3" ref="O50:O57">IF(P50="","",RANK(P50,$P$10:$P$57,0))</f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1"/>
      </c>
      <c r="L51" s="58"/>
      <c r="M51" s="58"/>
      <c r="N51" s="11">
        <f t="shared" si="2"/>
      </c>
      <c r="O51" s="11">
        <f t="shared" si="3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1"/>
      </c>
      <c r="L52" s="58"/>
      <c r="M52" s="58"/>
      <c r="N52" s="11">
        <f t="shared" si="2"/>
      </c>
      <c r="O52" s="11">
        <f t="shared" si="3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1"/>
      </c>
      <c r="L53" s="58"/>
      <c r="M53" s="58"/>
      <c r="N53" s="11">
        <f t="shared" si="2"/>
      </c>
      <c r="O53" s="11">
        <f t="shared" si="3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1"/>
      </c>
      <c r="L54" s="58"/>
      <c r="M54" s="58"/>
      <c r="N54" s="11">
        <f t="shared" si="2"/>
      </c>
      <c r="O54" s="11">
        <f t="shared" si="3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1"/>
      </c>
      <c r="L55" s="58"/>
      <c r="M55" s="58"/>
      <c r="N55" s="11">
        <f t="shared" si="2"/>
      </c>
      <c r="O55" s="11">
        <f t="shared" si="3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1"/>
      </c>
      <c r="L56" s="58"/>
      <c r="M56" s="58"/>
      <c r="N56" s="11">
        <f t="shared" si="2"/>
      </c>
      <c r="O56" s="11">
        <f t="shared" si="3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1"/>
      </c>
      <c r="L57" s="58"/>
      <c r="M57" s="58"/>
      <c r="N57" s="11">
        <f t="shared" si="2"/>
      </c>
      <c r="O57" s="11">
        <f t="shared" si="3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J10:K57">
    <cfRule type="cellIs" priority="1" dxfId="0" operator="equal" stopIfTrue="1">
      <formula>0</formula>
    </cfRule>
  </conditionalFormatting>
  <printOptions/>
  <pageMargins left="0.51" right="0.35" top="0.75" bottom="0.51" header="0.46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4"/>
  <dimension ref="A1:S61"/>
  <sheetViews>
    <sheetView showGridLines="0" zoomScale="115" zoomScaleNormal="115" zoomScalePageLayoutView="0" workbookViewId="0" topLeftCell="A1">
      <selection activeCell="T19" sqref="T19"/>
    </sheetView>
  </sheetViews>
  <sheetFormatPr defaultColWidth="11.421875" defaultRowHeight="12.75"/>
  <cols>
    <col min="1" max="1" width="3.421875" style="2" customWidth="1"/>
    <col min="2" max="2" width="5.7109375" style="2" customWidth="1"/>
    <col min="3" max="3" width="2.7109375" style="2" customWidth="1"/>
    <col min="4" max="4" width="13.7109375" style="2" customWidth="1"/>
    <col min="5" max="5" width="10.7109375" style="2" bestFit="1" customWidth="1"/>
    <col min="6" max="6" width="15.7109375" style="2" customWidth="1"/>
    <col min="7" max="9" width="2.7109375" style="42" customWidth="1"/>
    <col min="10" max="12" width="5.140625" style="42" customWidth="1"/>
    <col min="13" max="13" width="3.57421875" style="42" customWidth="1"/>
    <col min="14" max="14" width="5.28125" style="42" bestFit="1" customWidth="1"/>
    <col min="15" max="15" width="5.421875" style="42" bestFit="1" customWidth="1"/>
    <col min="16" max="18" width="11.421875" style="2" hidden="1" customWidth="1"/>
    <col min="19" max="19" width="13.8515625" style="2" hidden="1" customWidth="1"/>
    <col min="20" max="16384" width="11.421875" style="2" customWidth="1"/>
  </cols>
  <sheetData>
    <row r="1" spans="1:19" ht="18">
      <c r="A1" s="113" t="str">
        <f>Stammdaten!B7</f>
        <v>Kegelkreis Saale-Orla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5" t="str">
        <f>"A1:O"&amp;COUNTIF(F$1:F$166,"&gt;""")+7</f>
        <v>A1:O10</v>
      </c>
      <c r="R1" s="46" t="s">
        <v>36</v>
      </c>
      <c r="S1" s="47"/>
    </row>
    <row r="2" spans="1:16" ht="12.75">
      <c r="A2" s="43" t="str">
        <f>CONCATENATE(Stammdaten!B9," ",Stammdaten!B10)</f>
        <v>Kreiseinzelmeisterschaften Vorrunde 2022</v>
      </c>
      <c r="B2" s="43"/>
      <c r="C2" s="43"/>
      <c r="D2" s="43"/>
      <c r="E2" s="43"/>
      <c r="F2" s="43"/>
      <c r="G2" s="51"/>
      <c r="H2" s="51"/>
      <c r="I2" s="51"/>
      <c r="J2" s="51"/>
      <c r="K2" s="51"/>
      <c r="L2" s="51"/>
      <c r="M2" s="51"/>
      <c r="N2" s="51"/>
      <c r="O2" s="51"/>
      <c r="P2" s="43"/>
    </row>
    <row r="3" spans="1:16" ht="12.75">
      <c r="A3" s="44"/>
      <c r="B3" s="44"/>
      <c r="C3" s="44"/>
      <c r="D3" s="44"/>
      <c r="E3" s="44"/>
      <c r="F3" s="44"/>
      <c r="P3" s="44"/>
    </row>
    <row r="4" spans="1:17" ht="18.75" thickBot="1">
      <c r="A4" s="3">
        <v>7</v>
      </c>
      <c r="B4" s="4" t="s">
        <v>47</v>
      </c>
      <c r="C4" s="52"/>
      <c r="D4" s="52"/>
      <c r="E4" s="52"/>
      <c r="F4" s="52" t="str">
        <f>VLOOKUP(A4,Stammdaten!D8:G15,2,1)</f>
        <v>Senioren B</v>
      </c>
      <c r="G4" s="52"/>
      <c r="H4" s="52"/>
      <c r="I4" s="52"/>
      <c r="J4" s="52"/>
      <c r="K4" s="52"/>
      <c r="L4" s="52"/>
      <c r="M4" s="52"/>
      <c r="N4" s="52"/>
      <c r="O4" s="52"/>
      <c r="P4" s="5"/>
      <c r="Q4" s="62"/>
    </row>
    <row r="5" spans="1:15" ht="12.75">
      <c r="A5" s="59"/>
      <c r="B5" s="60" t="s">
        <v>0</v>
      </c>
      <c r="C5" s="118" t="s">
        <v>49</v>
      </c>
      <c r="D5" s="118"/>
      <c r="E5" s="118"/>
      <c r="F5" s="60" t="s">
        <v>1</v>
      </c>
      <c r="G5" s="117" t="s">
        <v>82</v>
      </c>
      <c r="H5" s="117"/>
      <c r="I5" s="117"/>
      <c r="J5" s="117"/>
      <c r="K5" s="117"/>
      <c r="L5" s="117"/>
      <c r="M5" s="61"/>
      <c r="N5" s="61"/>
      <c r="O5" s="61"/>
    </row>
    <row r="6" spans="1:15" ht="12.75">
      <c r="A6" s="119" t="s">
        <v>81</v>
      </c>
      <c r="B6" s="120"/>
      <c r="C6" s="120"/>
      <c r="D6" s="59" t="s">
        <v>80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3"/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</row>
    <row r="8" spans="1:17" ht="12.75">
      <c r="A8" s="6" t="s">
        <v>42</v>
      </c>
      <c r="B8" s="6" t="s">
        <v>3</v>
      </c>
      <c r="C8" s="6" t="s">
        <v>4</v>
      </c>
      <c r="D8" s="6" t="s">
        <v>6</v>
      </c>
      <c r="E8" s="6" t="s">
        <v>5</v>
      </c>
      <c r="F8" s="6" t="s">
        <v>7</v>
      </c>
      <c r="G8" s="114" t="s">
        <v>8</v>
      </c>
      <c r="H8" s="115"/>
      <c r="I8" s="116"/>
      <c r="J8" s="112" t="s">
        <v>9</v>
      </c>
      <c r="K8" s="112"/>
      <c r="L8" s="112"/>
      <c r="M8" s="112"/>
      <c r="N8" s="7" t="s">
        <v>10</v>
      </c>
      <c r="O8" s="7" t="s">
        <v>11</v>
      </c>
      <c r="P8" s="8" t="s">
        <v>12</v>
      </c>
      <c r="Q8"/>
    </row>
    <row r="9" spans="1:17" ht="12.75">
      <c r="A9" s="48"/>
      <c r="B9" s="49"/>
      <c r="C9" s="50"/>
      <c r="D9" s="50"/>
      <c r="E9" s="49"/>
      <c r="F9" s="49"/>
      <c r="G9" s="53" t="s">
        <v>13</v>
      </c>
      <c r="H9" s="54" t="s">
        <v>45</v>
      </c>
      <c r="I9" s="55" t="s">
        <v>46</v>
      </c>
      <c r="J9" s="56" t="s">
        <v>43</v>
      </c>
      <c r="K9" s="11" t="s">
        <v>14</v>
      </c>
      <c r="L9" s="13" t="s">
        <v>15</v>
      </c>
      <c r="M9" s="13" t="s">
        <v>16</v>
      </c>
      <c r="N9" s="14">
        <f>VLOOKUP(A4,Stammdaten!D8:G17,4,1)</f>
        <v>8</v>
      </c>
      <c r="O9" s="15"/>
      <c r="P9"/>
      <c r="Q9"/>
    </row>
    <row r="10" spans="1:17" ht="12.75">
      <c r="A10" s="13">
        <v>1</v>
      </c>
      <c r="B10" s="16" t="s">
        <v>78</v>
      </c>
      <c r="C10" s="17">
        <v>1</v>
      </c>
      <c r="D10" s="18"/>
      <c r="E10" s="18"/>
      <c r="F10" s="18"/>
      <c r="G10" s="56"/>
      <c r="H10" s="56"/>
      <c r="I10" s="12"/>
      <c r="J10" s="56"/>
      <c r="K10" s="11"/>
      <c r="L10" s="58"/>
      <c r="M10" s="58"/>
      <c r="N10" s="11"/>
      <c r="O10" s="11"/>
      <c r="P10" s="19">
        <f aca="true" t="shared" si="0" ref="P10:P57">IF(L10="","",RANK(L10,$L$10:$L$57,1)*10000+RANK(K10,$K$10:$K$57,1)*100+RANK(M10,$M$10:$M$57,0))</f>
      </c>
      <c r="Q10"/>
    </row>
    <row r="11" spans="1:17" ht="12.75">
      <c r="A11" s="13">
        <v>2</v>
      </c>
      <c r="B11" s="16" t="s">
        <v>78</v>
      </c>
      <c r="C11" s="17">
        <v>2</v>
      </c>
      <c r="D11" s="18"/>
      <c r="E11" s="18"/>
      <c r="F11" s="18"/>
      <c r="G11" s="56"/>
      <c r="H11" s="56"/>
      <c r="I11" s="12"/>
      <c r="J11" s="56"/>
      <c r="K11" s="11"/>
      <c r="L11" s="58"/>
      <c r="M11" s="58"/>
      <c r="N11" s="11"/>
      <c r="O11" s="11"/>
      <c r="P11" s="19">
        <f t="shared" si="0"/>
      </c>
      <c r="Q11"/>
    </row>
    <row r="12" spans="1:17" ht="12.75">
      <c r="A12" s="13">
        <v>3</v>
      </c>
      <c r="B12" s="16" t="s">
        <v>68</v>
      </c>
      <c r="C12" s="17">
        <v>1</v>
      </c>
      <c r="D12" s="18"/>
      <c r="E12" s="18"/>
      <c r="F12" s="18"/>
      <c r="G12" s="56"/>
      <c r="H12" s="56"/>
      <c r="I12" s="12"/>
      <c r="J12" s="56"/>
      <c r="K12" s="11"/>
      <c r="L12" s="58"/>
      <c r="M12" s="58"/>
      <c r="N12" s="11"/>
      <c r="O12" s="11"/>
      <c r="P12" s="19">
        <f t="shared" si="0"/>
      </c>
      <c r="Q12"/>
    </row>
    <row r="13" spans="1:17" ht="12.75">
      <c r="A13" s="13">
        <v>4</v>
      </c>
      <c r="B13" s="16" t="s">
        <v>68</v>
      </c>
      <c r="C13" s="17">
        <v>2</v>
      </c>
      <c r="D13" s="68"/>
      <c r="E13" s="18"/>
      <c r="F13" s="18"/>
      <c r="G13" s="74"/>
      <c r="H13" s="57"/>
      <c r="I13" s="12"/>
      <c r="J13" s="56"/>
      <c r="K13" s="11"/>
      <c r="L13" s="58"/>
      <c r="M13" s="58"/>
      <c r="N13" s="11"/>
      <c r="O13" s="11"/>
      <c r="P13" s="19">
        <f t="shared" si="0"/>
      </c>
      <c r="Q13"/>
    </row>
    <row r="14" spans="1:17" ht="12.75">
      <c r="A14" s="13">
        <v>5</v>
      </c>
      <c r="B14" s="16" t="s">
        <v>75</v>
      </c>
      <c r="C14" s="17">
        <v>1</v>
      </c>
      <c r="D14" s="18"/>
      <c r="E14" s="18"/>
      <c r="F14" s="18"/>
      <c r="G14" s="56"/>
      <c r="H14" s="56"/>
      <c r="I14" s="12"/>
      <c r="J14" s="56"/>
      <c r="K14" s="11"/>
      <c r="L14" s="58"/>
      <c r="M14" s="58"/>
      <c r="N14" s="11"/>
      <c r="O14" s="11"/>
      <c r="P14" s="19">
        <f t="shared" si="0"/>
      </c>
      <c r="Q14"/>
    </row>
    <row r="15" spans="1:17" ht="12.75">
      <c r="A15" s="13">
        <v>6</v>
      </c>
      <c r="B15" s="16" t="s">
        <v>75</v>
      </c>
      <c r="C15" s="17">
        <v>2</v>
      </c>
      <c r="D15" s="18"/>
      <c r="E15" s="18"/>
      <c r="F15" s="18"/>
      <c r="G15" s="56"/>
      <c r="H15" s="57"/>
      <c r="I15" s="12"/>
      <c r="J15" s="56"/>
      <c r="K15" s="11"/>
      <c r="L15" s="58"/>
      <c r="M15" s="58"/>
      <c r="N15" s="11"/>
      <c r="O15" s="11"/>
      <c r="P15" s="19">
        <f t="shared" si="0"/>
      </c>
      <c r="Q15"/>
    </row>
    <row r="16" spans="1:17" ht="12.75">
      <c r="A16" s="13">
        <v>7</v>
      </c>
      <c r="B16" s="16" t="s">
        <v>69</v>
      </c>
      <c r="C16" s="17">
        <v>1</v>
      </c>
      <c r="D16" s="18"/>
      <c r="E16" s="18"/>
      <c r="F16" s="18"/>
      <c r="G16" s="56"/>
      <c r="H16" s="56"/>
      <c r="I16" s="12"/>
      <c r="J16" s="56"/>
      <c r="K16" s="11"/>
      <c r="L16" s="58"/>
      <c r="M16" s="58"/>
      <c r="N16" s="11"/>
      <c r="O16" s="11"/>
      <c r="P16" s="19">
        <f t="shared" si="0"/>
      </c>
      <c r="Q16"/>
    </row>
    <row r="17" spans="1:19" ht="12.75">
      <c r="A17" s="13">
        <v>8</v>
      </c>
      <c r="B17" s="16" t="s">
        <v>69</v>
      </c>
      <c r="C17" s="17">
        <v>2</v>
      </c>
      <c r="D17" s="18"/>
      <c r="E17" s="18"/>
      <c r="F17" s="18"/>
      <c r="G17" s="56"/>
      <c r="H17" s="57"/>
      <c r="I17" s="12"/>
      <c r="J17" s="56"/>
      <c r="K17" s="11"/>
      <c r="L17" s="58"/>
      <c r="M17" s="58"/>
      <c r="N17" s="11"/>
      <c r="O17" s="11"/>
      <c r="P17" s="19">
        <f t="shared" si="0"/>
      </c>
      <c r="Q17"/>
      <c r="S17" s="2" t="s">
        <v>50</v>
      </c>
    </row>
    <row r="18" spans="1:17" ht="12.75">
      <c r="A18" s="13">
        <v>9</v>
      </c>
      <c r="B18" s="16" t="s">
        <v>72</v>
      </c>
      <c r="C18" s="17">
        <v>1</v>
      </c>
      <c r="D18" s="18"/>
      <c r="E18" s="18"/>
      <c r="F18" s="18"/>
      <c r="G18" s="56"/>
      <c r="H18" s="57"/>
      <c r="I18" s="12"/>
      <c r="J18" s="56"/>
      <c r="K18" s="11"/>
      <c r="L18" s="58"/>
      <c r="M18" s="58"/>
      <c r="N18" s="11"/>
      <c r="O18" s="11"/>
      <c r="P18" s="19">
        <f t="shared" si="0"/>
      </c>
      <c r="Q18"/>
    </row>
    <row r="19" spans="1:17" ht="12.75">
      <c r="A19" s="13">
        <v>10</v>
      </c>
      <c r="B19" s="16" t="s">
        <v>72</v>
      </c>
      <c r="C19" s="17">
        <v>2</v>
      </c>
      <c r="D19" s="18"/>
      <c r="E19" s="18"/>
      <c r="F19" s="18"/>
      <c r="G19" s="56"/>
      <c r="H19" s="56"/>
      <c r="I19" s="12"/>
      <c r="J19" s="56"/>
      <c r="K19" s="11"/>
      <c r="L19" s="58"/>
      <c r="M19" s="58"/>
      <c r="N19" s="11"/>
      <c r="O19" s="11"/>
      <c r="P19" s="19">
        <f t="shared" si="0"/>
      </c>
      <c r="Q19"/>
    </row>
    <row r="20" spans="1:17" ht="12.75">
      <c r="A20" s="13">
        <v>11</v>
      </c>
      <c r="B20" s="16" t="s">
        <v>70</v>
      </c>
      <c r="C20" s="17">
        <v>1</v>
      </c>
      <c r="D20" s="18"/>
      <c r="E20" s="18"/>
      <c r="F20" s="18"/>
      <c r="G20" s="56"/>
      <c r="H20" s="57"/>
      <c r="I20" s="12"/>
      <c r="J20" s="56"/>
      <c r="K20" s="11"/>
      <c r="L20" s="58"/>
      <c r="M20" s="58"/>
      <c r="N20" s="11"/>
      <c r="O20" s="11"/>
      <c r="P20" s="19">
        <f t="shared" si="0"/>
      </c>
      <c r="Q20"/>
    </row>
    <row r="21" spans="1:17" ht="12.75">
      <c r="A21" s="13">
        <v>12</v>
      </c>
      <c r="B21" s="16" t="s">
        <v>70</v>
      </c>
      <c r="C21" s="17">
        <v>2</v>
      </c>
      <c r="D21" s="18"/>
      <c r="E21" s="18"/>
      <c r="F21" s="18"/>
      <c r="G21" s="56"/>
      <c r="H21" s="56"/>
      <c r="I21" s="12"/>
      <c r="J21" s="56"/>
      <c r="K21" s="11"/>
      <c r="L21" s="58"/>
      <c r="M21" s="58"/>
      <c r="N21" s="11"/>
      <c r="O21" s="11"/>
      <c r="P21" s="19">
        <f t="shared" si="0"/>
      </c>
      <c r="Q21"/>
    </row>
    <row r="22" spans="1:17" ht="12.75">
      <c r="A22" s="13">
        <v>13</v>
      </c>
      <c r="B22" s="16" t="s">
        <v>73</v>
      </c>
      <c r="C22" s="17">
        <v>1</v>
      </c>
      <c r="D22" s="18"/>
      <c r="E22" s="18"/>
      <c r="F22" s="18"/>
      <c r="G22" s="56"/>
      <c r="H22" s="57"/>
      <c r="I22" s="12"/>
      <c r="J22" s="56"/>
      <c r="K22" s="11"/>
      <c r="L22" s="58"/>
      <c r="M22" s="58"/>
      <c r="N22" s="11"/>
      <c r="O22" s="11"/>
      <c r="P22" s="19">
        <f t="shared" si="0"/>
      </c>
      <c r="Q22"/>
    </row>
    <row r="23" spans="1:17" ht="12.75">
      <c r="A23" s="13">
        <v>14</v>
      </c>
      <c r="B23" s="16" t="s">
        <v>73</v>
      </c>
      <c r="C23" s="17">
        <v>2</v>
      </c>
      <c r="D23" s="18"/>
      <c r="E23" s="18"/>
      <c r="F23" s="18"/>
      <c r="G23" s="56"/>
      <c r="H23" s="56"/>
      <c r="I23" s="12"/>
      <c r="J23" s="56"/>
      <c r="K23" s="11"/>
      <c r="L23" s="58"/>
      <c r="M23" s="58"/>
      <c r="N23" s="11"/>
      <c r="O23" s="11"/>
      <c r="P23" s="19">
        <f t="shared" si="0"/>
      </c>
      <c r="Q23"/>
    </row>
    <row r="24" spans="1:17" ht="12.75">
      <c r="A24" s="13">
        <v>15</v>
      </c>
      <c r="B24" s="16" t="s">
        <v>71</v>
      </c>
      <c r="C24" s="17">
        <v>1</v>
      </c>
      <c r="D24" s="18"/>
      <c r="E24" s="18"/>
      <c r="F24" s="18"/>
      <c r="G24" s="13"/>
      <c r="H24" s="13"/>
      <c r="I24" s="12"/>
      <c r="J24" s="56"/>
      <c r="K24" s="11"/>
      <c r="L24" s="58"/>
      <c r="M24" s="58"/>
      <c r="N24" s="11"/>
      <c r="O24" s="11"/>
      <c r="P24" s="19">
        <f t="shared" si="0"/>
      </c>
      <c r="Q24"/>
    </row>
    <row r="25" spans="1:15" ht="12.75">
      <c r="A25" s="13">
        <v>16</v>
      </c>
      <c r="B25" s="16" t="s">
        <v>71</v>
      </c>
      <c r="C25" s="17">
        <v>2</v>
      </c>
      <c r="D25" s="18"/>
      <c r="E25" s="18"/>
      <c r="F25" s="18"/>
      <c r="G25" s="56"/>
      <c r="H25" s="57"/>
      <c r="I25" s="12"/>
      <c r="J25" s="56"/>
      <c r="K25" s="11"/>
      <c r="L25" s="58"/>
      <c r="M25" s="58"/>
      <c r="N25" s="11"/>
      <c r="O25" s="11"/>
    </row>
    <row r="26" spans="1:17" ht="12.75">
      <c r="A26" s="13">
        <v>17</v>
      </c>
      <c r="B26" s="16" t="s">
        <v>74</v>
      </c>
      <c r="C26" s="17">
        <v>1</v>
      </c>
      <c r="D26" s="18"/>
      <c r="E26" s="18"/>
      <c r="F26" s="18"/>
      <c r="G26" s="56"/>
      <c r="H26" s="56"/>
      <c r="I26" s="12"/>
      <c r="J26" s="56"/>
      <c r="K26" s="11"/>
      <c r="L26" s="58"/>
      <c r="M26" s="58"/>
      <c r="N26" s="11"/>
      <c r="O26" s="11"/>
      <c r="P26" s="19">
        <f>IF(L26="","",RANK(L26,$L$10:$L$57,1)*10000+RANK(K26,$K$10:$K$57,1)*100+RANK(M26,$M$10:$M$57,0))</f>
      </c>
      <c r="Q26"/>
    </row>
    <row r="27" spans="1:17" ht="12.75">
      <c r="A27" s="13">
        <v>18</v>
      </c>
      <c r="B27" s="16" t="s">
        <v>74</v>
      </c>
      <c r="C27" s="17">
        <v>2</v>
      </c>
      <c r="D27" s="18"/>
      <c r="E27" s="18"/>
      <c r="F27" s="18"/>
      <c r="G27" s="56"/>
      <c r="H27" s="56"/>
      <c r="I27" s="12"/>
      <c r="J27" s="56"/>
      <c r="K27" s="11"/>
      <c r="L27" s="58"/>
      <c r="M27" s="58"/>
      <c r="N27" s="11"/>
      <c r="O27" s="11"/>
      <c r="P27" s="19">
        <f t="shared" si="0"/>
      </c>
      <c r="Q27"/>
    </row>
    <row r="28" spans="1:17" ht="12.75">
      <c r="A28" s="13"/>
      <c r="B28" s="16"/>
      <c r="C28" s="17"/>
      <c r="D28" s="18" t="s">
        <v>85</v>
      </c>
      <c r="E28" s="18"/>
      <c r="F28" s="18"/>
      <c r="G28" s="56"/>
      <c r="H28" s="56"/>
      <c r="I28" s="12"/>
      <c r="J28" s="56"/>
      <c r="K28" s="11"/>
      <c r="L28" s="58"/>
      <c r="M28" s="58"/>
      <c r="N28" s="11"/>
      <c r="O28" s="11"/>
      <c r="P28" s="19">
        <f t="shared" si="0"/>
      </c>
      <c r="Q28"/>
    </row>
    <row r="29" spans="1:17" ht="12.75">
      <c r="A29" s="13">
        <v>19</v>
      </c>
      <c r="B29" s="16" t="s">
        <v>78</v>
      </c>
      <c r="C29" s="17">
        <v>1</v>
      </c>
      <c r="D29" s="18"/>
      <c r="E29" s="18"/>
      <c r="F29" s="18"/>
      <c r="G29" s="56"/>
      <c r="H29" s="56"/>
      <c r="I29" s="12"/>
      <c r="J29" s="56"/>
      <c r="K29" s="11"/>
      <c r="L29" s="58"/>
      <c r="M29" s="58"/>
      <c r="N29" s="11"/>
      <c r="O29" s="11"/>
      <c r="P29" s="19">
        <f t="shared" si="0"/>
      </c>
      <c r="Q29"/>
    </row>
    <row r="30" spans="1:17" ht="12.75">
      <c r="A30" s="13">
        <v>20</v>
      </c>
      <c r="B30" s="16" t="s">
        <v>78</v>
      </c>
      <c r="C30" s="17">
        <v>2</v>
      </c>
      <c r="D30" s="18"/>
      <c r="E30" s="18"/>
      <c r="F30" s="18"/>
      <c r="G30" s="56"/>
      <c r="H30" s="57"/>
      <c r="I30" s="12"/>
      <c r="J30" s="56"/>
      <c r="K30" s="11"/>
      <c r="L30" s="58"/>
      <c r="M30" s="58"/>
      <c r="N30" s="11"/>
      <c r="O30" s="11"/>
      <c r="P30" s="19">
        <f t="shared" si="0"/>
      </c>
      <c r="Q30"/>
    </row>
    <row r="31" spans="1:17" ht="12.75">
      <c r="A31" s="13">
        <v>21</v>
      </c>
      <c r="B31" s="16" t="s">
        <v>68</v>
      </c>
      <c r="C31" s="17">
        <v>1</v>
      </c>
      <c r="D31" s="18"/>
      <c r="E31" s="18"/>
      <c r="F31" s="18"/>
      <c r="G31" s="56"/>
      <c r="H31" s="56"/>
      <c r="I31" s="12"/>
      <c r="J31" s="56"/>
      <c r="K31" s="11"/>
      <c r="L31" s="58"/>
      <c r="M31" s="58"/>
      <c r="N31" s="11"/>
      <c r="O31" s="11"/>
      <c r="P31" s="19">
        <f t="shared" si="0"/>
      </c>
      <c r="Q31"/>
    </row>
    <row r="32" spans="1:17" ht="12.75">
      <c r="A32" s="13">
        <v>22</v>
      </c>
      <c r="B32" s="16" t="s">
        <v>68</v>
      </c>
      <c r="C32" s="17">
        <v>2</v>
      </c>
      <c r="D32" s="18"/>
      <c r="E32" s="18"/>
      <c r="F32" s="107"/>
      <c r="G32" s="56"/>
      <c r="H32" s="57"/>
      <c r="I32" s="12"/>
      <c r="J32" s="56"/>
      <c r="K32" s="11"/>
      <c r="L32" s="58"/>
      <c r="M32" s="58"/>
      <c r="N32" s="11"/>
      <c r="O32" s="11"/>
      <c r="P32" s="19">
        <f t="shared" si="0"/>
      </c>
      <c r="Q32"/>
    </row>
    <row r="33" spans="1:17" ht="12.75">
      <c r="A33" s="13">
        <v>23</v>
      </c>
      <c r="B33" s="16" t="s">
        <v>75</v>
      </c>
      <c r="C33" s="17">
        <v>1</v>
      </c>
      <c r="D33" s="18"/>
      <c r="E33" s="18"/>
      <c r="F33" s="18"/>
      <c r="G33" s="56"/>
      <c r="H33" s="57"/>
      <c r="I33" s="12"/>
      <c r="J33" s="56"/>
      <c r="K33" s="11"/>
      <c r="L33" s="58"/>
      <c r="M33" s="58"/>
      <c r="N33" s="11"/>
      <c r="O33" s="11"/>
      <c r="P33" s="19">
        <f t="shared" si="0"/>
      </c>
      <c r="Q33"/>
    </row>
    <row r="34" spans="1:17" ht="12.75">
      <c r="A34" s="13">
        <v>24</v>
      </c>
      <c r="B34" s="16" t="s">
        <v>75</v>
      </c>
      <c r="C34" s="17">
        <v>2</v>
      </c>
      <c r="D34" s="18"/>
      <c r="E34" s="18"/>
      <c r="F34" s="18"/>
      <c r="G34" s="56"/>
      <c r="H34" s="57"/>
      <c r="I34" s="12"/>
      <c r="J34" s="56"/>
      <c r="K34" s="11"/>
      <c r="L34" s="58"/>
      <c r="M34" s="58"/>
      <c r="N34" s="11"/>
      <c r="O34" s="11"/>
      <c r="P34" s="19">
        <f t="shared" si="0"/>
      </c>
      <c r="Q34"/>
    </row>
    <row r="35" spans="1:17" ht="12.75">
      <c r="A35" s="13">
        <v>25</v>
      </c>
      <c r="B35" s="16" t="s">
        <v>69</v>
      </c>
      <c r="C35" s="17">
        <v>1</v>
      </c>
      <c r="D35" s="18"/>
      <c r="E35" s="18"/>
      <c r="F35" s="18"/>
      <c r="G35" s="56"/>
      <c r="H35" s="57"/>
      <c r="I35" s="12"/>
      <c r="J35" s="56"/>
      <c r="K35" s="11"/>
      <c r="L35" s="58"/>
      <c r="M35" s="58"/>
      <c r="N35" s="11"/>
      <c r="O35" s="11"/>
      <c r="P35" s="19">
        <f t="shared" si="0"/>
      </c>
      <c r="Q35"/>
    </row>
    <row r="36" spans="1:17" ht="12.75">
      <c r="A36" s="13">
        <v>26</v>
      </c>
      <c r="B36" s="16" t="s">
        <v>69</v>
      </c>
      <c r="C36" s="17">
        <v>2</v>
      </c>
      <c r="D36" s="18"/>
      <c r="E36" s="18"/>
      <c r="F36" s="107"/>
      <c r="G36" s="56"/>
      <c r="H36" s="57"/>
      <c r="I36" s="12"/>
      <c r="J36" s="56"/>
      <c r="K36" s="11"/>
      <c r="L36" s="58"/>
      <c r="M36" s="58"/>
      <c r="N36" s="11">
        <f aca="true" t="shared" si="1" ref="N36:N57">IF(O36="","",IF(($N$9-RANK(O36,$O$10:$O$57,1))&lt;0,"","X"))</f>
      </c>
      <c r="O36" s="11">
        <f aca="true" t="shared" si="2" ref="O36:O57">IF(P36="","",RANK(P36,$P$10:$P$57,0))</f>
      </c>
      <c r="P36" s="19">
        <f t="shared" si="0"/>
      </c>
      <c r="Q36"/>
    </row>
    <row r="37" spans="1:17" ht="12.75">
      <c r="A37" s="13"/>
      <c r="B37" s="16"/>
      <c r="C37" s="17"/>
      <c r="D37" s="18"/>
      <c r="E37" s="18"/>
      <c r="F37" s="18"/>
      <c r="G37" s="56"/>
      <c r="H37" s="57"/>
      <c r="I37" s="12"/>
      <c r="J37" s="56"/>
      <c r="K37" s="11"/>
      <c r="L37" s="58"/>
      <c r="M37" s="58"/>
      <c r="N37" s="11">
        <f t="shared" si="1"/>
      </c>
      <c r="O37" s="11">
        <f t="shared" si="2"/>
      </c>
      <c r="P37" s="19">
        <f>IF(L37="","",RANK(L37,$L$10:$L$57,1)*10000+RANK(G37,$K$10:$K$57,1)*100+RANK(M37,$M$10:$M$57,0))</f>
      </c>
      <c r="Q37"/>
    </row>
    <row r="38" spans="1:17" ht="12.75">
      <c r="A38" s="13"/>
      <c r="B38" s="16"/>
      <c r="C38" s="17"/>
      <c r="D38" s="18"/>
      <c r="E38" s="18"/>
      <c r="F38" s="18"/>
      <c r="G38" s="56"/>
      <c r="H38" s="56"/>
      <c r="I38" s="12"/>
      <c r="J38" s="56"/>
      <c r="K38" s="11">
        <f aca="true" t="shared" si="3" ref="K38:K57">IF(L38&gt;0,IF(L38=0,0,L38-J38),"")</f>
      </c>
      <c r="L38" s="58"/>
      <c r="M38" s="58"/>
      <c r="N38" s="11">
        <f t="shared" si="1"/>
      </c>
      <c r="O38" s="11">
        <f t="shared" si="2"/>
      </c>
      <c r="P38" s="19">
        <f t="shared" si="0"/>
      </c>
      <c r="Q38"/>
    </row>
    <row r="39" spans="1:17" ht="12.75">
      <c r="A39" s="13"/>
      <c r="B39" s="16"/>
      <c r="C39" s="17"/>
      <c r="D39" s="18"/>
      <c r="E39" s="18"/>
      <c r="F39" s="18"/>
      <c r="G39" s="56"/>
      <c r="H39" s="56"/>
      <c r="I39" s="12"/>
      <c r="J39" s="56"/>
      <c r="K39" s="11">
        <f t="shared" si="3"/>
      </c>
      <c r="L39" s="58"/>
      <c r="M39" s="58"/>
      <c r="N39" s="11">
        <f t="shared" si="1"/>
      </c>
      <c r="O39" s="11">
        <f t="shared" si="2"/>
      </c>
      <c r="P39" s="19">
        <f t="shared" si="0"/>
      </c>
      <c r="Q39"/>
    </row>
    <row r="40" spans="1:17" ht="12.75">
      <c r="A40" s="13"/>
      <c r="B40" s="16"/>
      <c r="C40" s="17"/>
      <c r="D40" s="18"/>
      <c r="E40" s="18"/>
      <c r="F40" s="18"/>
      <c r="G40" s="56"/>
      <c r="H40" s="57"/>
      <c r="I40" s="12"/>
      <c r="J40" s="56"/>
      <c r="K40" s="11">
        <f t="shared" si="3"/>
      </c>
      <c r="L40" s="58"/>
      <c r="M40" s="58"/>
      <c r="N40" s="11">
        <f t="shared" si="1"/>
      </c>
      <c r="O40" s="11">
        <f t="shared" si="2"/>
      </c>
      <c r="P40" s="19">
        <f t="shared" si="0"/>
      </c>
      <c r="Q40"/>
    </row>
    <row r="41" spans="1:17" ht="12.75">
      <c r="A41" s="13"/>
      <c r="B41" s="16"/>
      <c r="C41" s="17"/>
      <c r="D41" s="18"/>
      <c r="E41" s="18"/>
      <c r="F41" s="18"/>
      <c r="G41" s="56"/>
      <c r="H41" s="57"/>
      <c r="I41" s="12"/>
      <c r="J41" s="56"/>
      <c r="K41" s="11">
        <f t="shared" si="3"/>
      </c>
      <c r="L41" s="58"/>
      <c r="M41" s="58"/>
      <c r="N41" s="11">
        <f t="shared" si="1"/>
      </c>
      <c r="O41" s="11">
        <f t="shared" si="2"/>
      </c>
      <c r="P41" s="19">
        <f t="shared" si="0"/>
      </c>
      <c r="Q41"/>
    </row>
    <row r="42" spans="1:17" ht="12.75">
      <c r="A42" s="13"/>
      <c r="B42" s="16"/>
      <c r="C42" s="17"/>
      <c r="D42" s="18"/>
      <c r="E42" s="18"/>
      <c r="F42" s="18"/>
      <c r="G42" s="56"/>
      <c r="H42" s="57"/>
      <c r="I42" s="12"/>
      <c r="J42" s="56"/>
      <c r="K42" s="11">
        <f t="shared" si="3"/>
      </c>
      <c r="L42" s="58"/>
      <c r="M42" s="58"/>
      <c r="N42" s="11">
        <f t="shared" si="1"/>
      </c>
      <c r="O42" s="11">
        <f t="shared" si="2"/>
      </c>
      <c r="P42" s="19">
        <f t="shared" si="0"/>
      </c>
      <c r="Q42"/>
    </row>
    <row r="43" spans="1:17" ht="12.75">
      <c r="A43" s="13"/>
      <c r="B43" s="16"/>
      <c r="C43" s="17"/>
      <c r="D43" s="18"/>
      <c r="E43" s="18"/>
      <c r="F43" s="18"/>
      <c r="G43" s="56"/>
      <c r="H43" s="56"/>
      <c r="I43" s="12"/>
      <c r="J43" s="56"/>
      <c r="K43" s="11">
        <f t="shared" si="3"/>
      </c>
      <c r="L43" s="58"/>
      <c r="M43" s="58"/>
      <c r="N43" s="11">
        <f t="shared" si="1"/>
      </c>
      <c r="O43" s="11">
        <f t="shared" si="2"/>
      </c>
      <c r="P43" s="19">
        <f t="shared" si="0"/>
      </c>
      <c r="Q43"/>
    </row>
    <row r="44" spans="1:17" ht="12.75">
      <c r="A44" s="13"/>
      <c r="B44" s="16"/>
      <c r="C44" s="17"/>
      <c r="D44" s="18"/>
      <c r="E44" s="18"/>
      <c r="F44" s="18"/>
      <c r="G44" s="56"/>
      <c r="H44" s="56"/>
      <c r="I44" s="12"/>
      <c r="J44" s="56"/>
      <c r="K44" s="11">
        <f t="shared" si="3"/>
      </c>
      <c r="L44" s="58"/>
      <c r="M44" s="58"/>
      <c r="N44" s="11">
        <f t="shared" si="1"/>
      </c>
      <c r="O44" s="11">
        <f t="shared" si="2"/>
      </c>
      <c r="P44" s="19">
        <f t="shared" si="0"/>
      </c>
      <c r="Q44"/>
    </row>
    <row r="45" spans="1:17" ht="12.75">
      <c r="A45" s="13"/>
      <c r="B45" s="16"/>
      <c r="C45" s="17"/>
      <c r="D45" s="18"/>
      <c r="E45" s="18"/>
      <c r="F45" s="18"/>
      <c r="G45" s="56"/>
      <c r="H45" s="57"/>
      <c r="I45" s="12"/>
      <c r="J45" s="56"/>
      <c r="K45" s="11">
        <f t="shared" si="3"/>
      </c>
      <c r="L45" s="58"/>
      <c r="M45" s="58"/>
      <c r="N45" s="11">
        <f t="shared" si="1"/>
      </c>
      <c r="O45" s="11">
        <f t="shared" si="2"/>
      </c>
      <c r="P45" s="19">
        <f t="shared" si="0"/>
      </c>
      <c r="Q45"/>
    </row>
    <row r="46" spans="1:17" ht="12.75">
      <c r="A46" s="13"/>
      <c r="B46" s="16"/>
      <c r="C46" s="17"/>
      <c r="D46" s="18"/>
      <c r="E46" s="18"/>
      <c r="F46" s="18"/>
      <c r="G46" s="56"/>
      <c r="H46" s="57"/>
      <c r="I46" s="12"/>
      <c r="J46" s="56"/>
      <c r="K46" s="11">
        <f t="shared" si="3"/>
      </c>
      <c r="L46" s="58"/>
      <c r="M46" s="58"/>
      <c r="N46" s="11">
        <f t="shared" si="1"/>
      </c>
      <c r="O46" s="11">
        <f t="shared" si="2"/>
      </c>
      <c r="P46" s="19">
        <f t="shared" si="0"/>
      </c>
      <c r="Q46"/>
    </row>
    <row r="47" spans="1:17" ht="12.75">
      <c r="A47" s="13"/>
      <c r="B47" s="16"/>
      <c r="C47" s="17"/>
      <c r="D47" s="18"/>
      <c r="E47" s="18"/>
      <c r="F47" s="18"/>
      <c r="G47" s="56"/>
      <c r="H47" s="57"/>
      <c r="I47" s="12"/>
      <c r="J47" s="56"/>
      <c r="K47" s="11">
        <f t="shared" si="3"/>
      </c>
      <c r="L47" s="58"/>
      <c r="M47" s="58"/>
      <c r="N47" s="11">
        <f t="shared" si="1"/>
      </c>
      <c r="O47" s="11">
        <f t="shared" si="2"/>
      </c>
      <c r="P47" s="19">
        <f t="shared" si="0"/>
      </c>
      <c r="Q47"/>
    </row>
    <row r="48" spans="1:17" ht="12.75">
      <c r="A48" s="13"/>
      <c r="B48" s="16"/>
      <c r="C48" s="17"/>
      <c r="D48" s="18"/>
      <c r="E48" s="18"/>
      <c r="F48" s="18"/>
      <c r="G48" s="56"/>
      <c r="H48" s="56"/>
      <c r="I48" s="12"/>
      <c r="J48" s="56"/>
      <c r="K48" s="11">
        <f t="shared" si="3"/>
      </c>
      <c r="L48" s="58"/>
      <c r="M48" s="58"/>
      <c r="N48" s="11">
        <f t="shared" si="1"/>
      </c>
      <c r="O48" s="11">
        <f t="shared" si="2"/>
      </c>
      <c r="P48" s="19">
        <f t="shared" si="0"/>
      </c>
      <c r="Q48"/>
    </row>
    <row r="49" spans="1:17" ht="12.75">
      <c r="A49" s="13"/>
      <c r="B49" s="16"/>
      <c r="C49" s="17"/>
      <c r="D49" s="18"/>
      <c r="E49" s="18"/>
      <c r="F49" s="18"/>
      <c r="G49" s="56"/>
      <c r="H49" s="57"/>
      <c r="I49" s="12"/>
      <c r="J49" s="56"/>
      <c r="K49" s="11">
        <f t="shared" si="3"/>
      </c>
      <c r="L49" s="58"/>
      <c r="M49" s="58"/>
      <c r="N49" s="11">
        <f t="shared" si="1"/>
      </c>
      <c r="O49" s="11">
        <f t="shared" si="2"/>
      </c>
      <c r="P49" s="19">
        <f t="shared" si="0"/>
      </c>
      <c r="Q49"/>
    </row>
    <row r="50" spans="1:17" ht="12.75">
      <c r="A50" s="13"/>
      <c r="B50" s="16"/>
      <c r="C50" s="17"/>
      <c r="D50" s="18"/>
      <c r="E50" s="18"/>
      <c r="F50" s="18"/>
      <c r="G50" s="56"/>
      <c r="H50" s="56"/>
      <c r="I50" s="12"/>
      <c r="J50" s="56"/>
      <c r="K50" s="11">
        <f t="shared" si="3"/>
      </c>
      <c r="L50" s="58"/>
      <c r="M50" s="58"/>
      <c r="N50" s="11">
        <f t="shared" si="1"/>
      </c>
      <c r="O50" s="11">
        <f t="shared" si="2"/>
      </c>
      <c r="P50" s="19">
        <f t="shared" si="0"/>
      </c>
      <c r="Q50"/>
    </row>
    <row r="51" spans="1:17" ht="12.75">
      <c r="A51" s="13"/>
      <c r="B51" s="16"/>
      <c r="C51" s="17"/>
      <c r="D51" s="18"/>
      <c r="E51" s="18"/>
      <c r="F51" s="18"/>
      <c r="G51" s="56"/>
      <c r="H51" s="57"/>
      <c r="I51" s="12"/>
      <c r="J51" s="56"/>
      <c r="K51" s="11">
        <f t="shared" si="3"/>
      </c>
      <c r="L51" s="58"/>
      <c r="M51" s="58"/>
      <c r="N51" s="11">
        <f t="shared" si="1"/>
      </c>
      <c r="O51" s="11">
        <f t="shared" si="2"/>
      </c>
      <c r="P51" s="19">
        <f t="shared" si="0"/>
      </c>
      <c r="Q51"/>
    </row>
    <row r="52" spans="1:17" ht="12.75">
      <c r="A52" s="13"/>
      <c r="B52" s="16"/>
      <c r="C52" s="17"/>
      <c r="D52" s="18"/>
      <c r="E52" s="18"/>
      <c r="F52" s="18"/>
      <c r="G52" s="56"/>
      <c r="H52" s="56"/>
      <c r="I52" s="12"/>
      <c r="J52" s="56"/>
      <c r="K52" s="11">
        <f t="shared" si="3"/>
      </c>
      <c r="L52" s="58"/>
      <c r="M52" s="58"/>
      <c r="N52" s="11">
        <f t="shared" si="1"/>
      </c>
      <c r="O52" s="11">
        <f t="shared" si="2"/>
      </c>
      <c r="P52" s="19">
        <f t="shared" si="0"/>
      </c>
      <c r="Q52"/>
    </row>
    <row r="53" spans="1:17" ht="12.75">
      <c r="A53" s="13"/>
      <c r="B53" s="16"/>
      <c r="C53" s="17"/>
      <c r="D53" s="18"/>
      <c r="E53" s="18"/>
      <c r="F53" s="18"/>
      <c r="G53" s="56"/>
      <c r="H53" s="56"/>
      <c r="I53" s="12"/>
      <c r="J53" s="56"/>
      <c r="K53" s="11">
        <f t="shared" si="3"/>
      </c>
      <c r="L53" s="58"/>
      <c r="M53" s="58"/>
      <c r="N53" s="11">
        <f t="shared" si="1"/>
      </c>
      <c r="O53" s="11">
        <f t="shared" si="2"/>
      </c>
      <c r="P53" s="19">
        <f t="shared" si="0"/>
      </c>
      <c r="Q53"/>
    </row>
    <row r="54" spans="1:17" ht="12.75">
      <c r="A54" s="13"/>
      <c r="B54" s="16"/>
      <c r="C54" s="17"/>
      <c r="D54" s="18"/>
      <c r="E54" s="18"/>
      <c r="F54" s="18"/>
      <c r="G54" s="56"/>
      <c r="H54" s="56"/>
      <c r="I54" s="12"/>
      <c r="J54" s="56"/>
      <c r="K54" s="11">
        <f t="shared" si="3"/>
      </c>
      <c r="L54" s="58"/>
      <c r="M54" s="58"/>
      <c r="N54" s="11">
        <f t="shared" si="1"/>
      </c>
      <c r="O54" s="11">
        <f t="shared" si="2"/>
      </c>
      <c r="P54" s="19">
        <f t="shared" si="0"/>
      </c>
      <c r="Q54"/>
    </row>
    <row r="55" spans="1:17" ht="12.75">
      <c r="A55" s="13"/>
      <c r="B55" s="16"/>
      <c r="C55" s="17"/>
      <c r="D55" s="18"/>
      <c r="E55" s="69"/>
      <c r="F55" s="18"/>
      <c r="G55" s="56"/>
      <c r="H55" s="57"/>
      <c r="I55" s="12"/>
      <c r="J55" s="56"/>
      <c r="K55" s="11">
        <f t="shared" si="3"/>
      </c>
      <c r="L55" s="58"/>
      <c r="M55" s="58"/>
      <c r="N55" s="11">
        <f t="shared" si="1"/>
      </c>
      <c r="O55" s="11">
        <f t="shared" si="2"/>
      </c>
      <c r="P55" s="19">
        <f t="shared" si="0"/>
      </c>
      <c r="Q55"/>
    </row>
    <row r="56" spans="1:17" ht="12.75">
      <c r="A56" s="13"/>
      <c r="B56" s="16"/>
      <c r="C56" s="17"/>
      <c r="D56" s="18"/>
      <c r="E56" s="18"/>
      <c r="F56" s="18"/>
      <c r="G56" s="56"/>
      <c r="H56" s="56"/>
      <c r="I56" s="12"/>
      <c r="J56" s="56"/>
      <c r="K56" s="11">
        <f t="shared" si="3"/>
      </c>
      <c r="L56" s="58"/>
      <c r="M56" s="58"/>
      <c r="N56" s="11">
        <f t="shared" si="1"/>
      </c>
      <c r="O56" s="11">
        <f t="shared" si="2"/>
      </c>
      <c r="P56" s="19">
        <f t="shared" si="0"/>
      </c>
      <c r="Q56"/>
    </row>
    <row r="57" spans="1:17" ht="12.75">
      <c r="A57" s="13"/>
      <c r="B57" s="16"/>
      <c r="C57" s="17"/>
      <c r="D57" s="18"/>
      <c r="E57" s="18"/>
      <c r="F57" s="18"/>
      <c r="G57" s="56"/>
      <c r="H57" s="56"/>
      <c r="I57" s="12"/>
      <c r="J57" s="56"/>
      <c r="K57" s="11">
        <f t="shared" si="3"/>
      </c>
      <c r="L57" s="58"/>
      <c r="M57" s="58"/>
      <c r="N57" s="11">
        <f t="shared" si="1"/>
      </c>
      <c r="O57" s="11">
        <f t="shared" si="2"/>
      </c>
      <c r="P57" s="19">
        <f t="shared" si="0"/>
      </c>
      <c r="Q57"/>
    </row>
    <row r="58" spans="4:17" ht="12.75">
      <c r="D58" s="9"/>
      <c r="E58" s="9"/>
      <c r="F58" s="9"/>
      <c r="G58" s="21"/>
      <c r="H58" s="21"/>
      <c r="I58" s="21"/>
      <c r="J58" s="21"/>
      <c r="K58" s="21"/>
      <c r="L58" s="21"/>
      <c r="M58" s="21"/>
      <c r="N58" s="20"/>
      <c r="O58" s="21"/>
      <c r="P58"/>
      <c r="Q58"/>
    </row>
    <row r="59" spans="1:16" ht="12.75">
      <c r="A59" s="2" t="s">
        <v>52</v>
      </c>
      <c r="D59" s="25"/>
      <c r="E59" s="25"/>
      <c r="F59" s="25"/>
      <c r="G59" s="70"/>
      <c r="H59" s="70"/>
      <c r="I59" s="70"/>
      <c r="J59" s="70"/>
      <c r="K59" s="70"/>
      <c r="L59" s="70"/>
      <c r="M59" s="70"/>
      <c r="N59" s="70"/>
      <c r="O59" s="70"/>
      <c r="P59" s="25"/>
    </row>
    <row r="60" spans="4:16" ht="12.75">
      <c r="D60" s="25"/>
      <c r="E60" s="25"/>
      <c r="F60" s="25"/>
      <c r="G60" s="70"/>
      <c r="H60" s="70"/>
      <c r="I60" s="70"/>
      <c r="J60" s="70"/>
      <c r="K60" s="70"/>
      <c r="L60" s="70"/>
      <c r="M60" s="70"/>
      <c r="N60" s="70"/>
      <c r="O60" s="70"/>
      <c r="P60" s="25"/>
    </row>
    <row r="61" spans="4:16" ht="12.75">
      <c r="D61" s="25"/>
      <c r="E61" s="25"/>
      <c r="F61" s="25"/>
      <c r="G61" s="70"/>
      <c r="H61" s="70"/>
      <c r="I61" s="70"/>
      <c r="J61" s="70"/>
      <c r="K61" s="70"/>
      <c r="L61" s="70"/>
      <c r="M61" s="70"/>
      <c r="N61" s="70"/>
      <c r="O61" s="70"/>
      <c r="P61" s="25"/>
    </row>
  </sheetData>
  <sheetProtection formatColumns="0" formatRows="0"/>
  <mergeCells count="6">
    <mergeCell ref="J8:M8"/>
    <mergeCell ref="A1:P1"/>
    <mergeCell ref="G8:I8"/>
    <mergeCell ref="G5:L5"/>
    <mergeCell ref="C5:E5"/>
    <mergeCell ref="A6:C6"/>
  </mergeCells>
  <conditionalFormatting sqref="G37 J10:K57">
    <cfRule type="cellIs" priority="1" dxfId="0" operator="equal" stopIfTrue="1">
      <formula>0</formula>
    </cfRule>
  </conditionalFormatting>
  <printOptions/>
  <pageMargins left="0.31496062992125984" right="0.15748031496062992" top="0.7480314960629921" bottom="0.5118110236220472" header="0.472440944881889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Volkmar</dc:creator>
  <cp:keywords/>
  <dc:description/>
  <cp:lastModifiedBy>Stat08</cp:lastModifiedBy>
  <cp:lastPrinted>2019-02-01T16:23:45Z</cp:lastPrinted>
  <dcterms:created xsi:type="dcterms:W3CDTF">2009-03-02T15:43:29Z</dcterms:created>
  <dcterms:modified xsi:type="dcterms:W3CDTF">2023-03-24T08:55:08Z</dcterms:modified>
  <cp:category/>
  <cp:version/>
  <cp:contentType/>
  <cp:contentStatus/>
</cp:coreProperties>
</file>